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4" activeTab="20"/>
  </bookViews>
  <sheets>
    <sheet name="січень заг." sheetId="1" r:id="rId1"/>
    <sheet name="січень спец." sheetId="2" r:id="rId2"/>
    <sheet name="лютий заг" sheetId="3" r:id="rId3"/>
    <sheet name="лютий спец." sheetId="4" r:id="rId4"/>
    <sheet name="березень заг." sheetId="5" r:id="rId5"/>
    <sheet name="березень спец." sheetId="6" r:id="rId6"/>
    <sheet name="квітень заг." sheetId="7" r:id="rId7"/>
    <sheet name="квітень спец." sheetId="8" r:id="rId8"/>
    <sheet name="травень заг. (8)" sheetId="9" r:id="rId9"/>
    <sheet name="травень спец. (9)" sheetId="10" r:id="rId10"/>
    <sheet name="червень заг." sheetId="11" r:id="rId11"/>
    <sheet name="червень спец." sheetId="12" r:id="rId12"/>
    <sheet name="липень заг." sheetId="13" r:id="rId13"/>
    <sheet name="липень спец." sheetId="14" r:id="rId14"/>
    <sheet name="серпень заг." sheetId="15" r:id="rId15"/>
    <sheet name="серпень спец." sheetId="16" r:id="rId16"/>
    <sheet name="вересень заг." sheetId="17" r:id="rId17"/>
    <sheet name="вересень спец." sheetId="18" r:id="rId18"/>
    <sheet name="жовтень заг." sheetId="19" r:id="rId19"/>
    <sheet name="жовтень спец." sheetId="20" r:id="rId20"/>
    <sheet name="листопад заг.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4">'березень заг.'!$A$1:$AI$38</definedName>
    <definedName name="_xlnm.Print_Area" localSheetId="5">'березень спец.'!$A$1:$AI$38</definedName>
    <definedName name="_xlnm.Print_Area" localSheetId="16">'вересень заг.'!$A$1:$AI$39</definedName>
    <definedName name="_xlnm.Print_Area" localSheetId="17">'вересень спец.'!$A$1:$AI$39</definedName>
    <definedName name="_xlnm.Print_Area" localSheetId="18">'жовтень заг.'!$A$1:$AI$38</definedName>
    <definedName name="_xlnm.Print_Area" localSheetId="19">'жовтень спец.'!$A$1:$AI$38</definedName>
    <definedName name="_xlnm.Print_Area" localSheetId="6">'квітень заг.'!$A$1:$AI$38</definedName>
    <definedName name="_xlnm.Print_Area" localSheetId="7">'квітень спец.'!$A$1:$AI$38</definedName>
    <definedName name="_xlnm.Print_Area" localSheetId="12">'липень заг.'!$A$1:$AI$38</definedName>
    <definedName name="_xlnm.Print_Area" localSheetId="13">'липень спец.'!$A$1:$AI$39</definedName>
    <definedName name="_xlnm.Print_Area" localSheetId="20">'листопад заг.'!$A$1:$AI$38</definedName>
    <definedName name="_xlnm.Print_Area" localSheetId="2">'лютий заг'!$A$1:$AI$38</definedName>
    <definedName name="_xlnm.Print_Area" localSheetId="3">'лютий спец.'!$A$1:$AI$38</definedName>
    <definedName name="_xlnm.Print_Area" localSheetId="14">'серпень заг.'!$A$1:$AI$38</definedName>
    <definedName name="_xlnm.Print_Area" localSheetId="15">'серпень спец.'!$A$1:$AI$38</definedName>
    <definedName name="_xlnm.Print_Area" localSheetId="0">'січень заг.'!$A$1:$AI$38</definedName>
    <definedName name="_xlnm.Print_Area" localSheetId="1">'січень спец.'!$A$1:$AI$38</definedName>
    <definedName name="_xlnm.Print_Area" localSheetId="8">'травень заг. (8)'!$A$1:$AI$38</definedName>
    <definedName name="_xlnm.Print_Area" localSheetId="9">'травень спец. (9)'!$A$1:$AI$38</definedName>
    <definedName name="_xlnm.Print_Area" localSheetId="10">'червень заг.'!$A$1:$AI$38</definedName>
    <definedName name="_xlnm.Print_Area" localSheetId="11">'червень спец.'!$A$1:$AI$38</definedName>
  </definedNames>
  <calcPr fullCalcOnLoad="1"/>
</workbook>
</file>

<file path=xl/sharedStrings.xml><?xml version="1.0" encoding="utf-8"?>
<sst xmlns="http://schemas.openxmlformats.org/spreadsheetml/2006/main" count="1148" uniqueCount="36">
  <si>
    <t>КЕКВ 2111 "Заробітна плата"</t>
  </si>
  <si>
    <t>КЕКВ 2120 "Нарахування на зар.плату"</t>
  </si>
  <si>
    <t>КЕКВ 2210 "Предмети,матеріали,обладнання та інвентар"</t>
  </si>
  <si>
    <t>КЕКВ 2220 "Медикаменти та перев*язувальні матеріали"</t>
  </si>
  <si>
    <t>КЕКВ 2230 "Продукти харчування"</t>
  </si>
  <si>
    <t>КЕКВ 2240 "Оплата послуг (крім комунальних)</t>
  </si>
  <si>
    <t>КЕКВ 2250 "Видатки на відрядження"</t>
  </si>
  <si>
    <t>КЕКВ 2271 "Оплата теплопостачання"</t>
  </si>
  <si>
    <t>КЕКВ 2272 "Оплата водопостачання та водовідведення"</t>
  </si>
  <si>
    <t>КЕКВ 2273 "Оплата електроенергії"</t>
  </si>
  <si>
    <t>КЕКВ 2274 "Оплата природного газу"</t>
  </si>
  <si>
    <t>КЕКВ 2275 "Оплата інших енергоносіїв" (вугілля, дрова, брикети)</t>
  </si>
  <si>
    <t>КЕКВ 2282 "Окремі заходи по реалізації держ.програм"</t>
  </si>
  <si>
    <t>КЕКВ 2730 "Інші виплати населенню"</t>
  </si>
  <si>
    <t>КЕКВ 2800 "Інші поточні видатки"</t>
  </si>
  <si>
    <t>КЕКВ 3000 "Капітальні видатки"</t>
  </si>
  <si>
    <t>Назва закладу</t>
  </si>
  <si>
    <t>Затверджено з урахуванням змін на 2016 рік</t>
  </si>
  <si>
    <t>Фактичні видатки</t>
  </si>
  <si>
    <t xml:space="preserve">Фактичні видатки </t>
  </si>
  <si>
    <t>Петрівська ЗОШ І-ІІ ст.</t>
  </si>
  <si>
    <t>Інформація щодо проведених фактичних видатків по загальноосвітнім навчальним закладам _Березівського__за січень 2017 року</t>
  </si>
  <si>
    <t>Разом   грн.</t>
  </si>
  <si>
    <t>ЗАГАЛЬНИЙ</t>
  </si>
  <si>
    <t>СПЕЦІАЛЬНИЙ</t>
  </si>
  <si>
    <t>Інформація щодо проведених фактичних видатків по загальноосвітнім навчальним закладам _Березівського__за лютий 2017 року</t>
  </si>
  <si>
    <t>Інформація щодо проведених фактичних видатків по загальноосвітнім навчальним закладам _Березівського__за  лютий  2017 року</t>
  </si>
  <si>
    <t>спецфонд</t>
  </si>
  <si>
    <t>Інформація щодо проведених фактичних видатків по загальноосвітнім навчальним закладам _Березівського__за березень 2017 року</t>
  </si>
  <si>
    <t>Інформація щодо проведених фактичних видатків по загальноосвітнім навчальним закладам _Березівського__за квітень 2017 року</t>
  </si>
  <si>
    <t>Інформація щодо проведених фактичних видатків по загальноосвітнім навчальним закладам _Березівського__за травень 2017 року</t>
  </si>
  <si>
    <t>Інформація щодо проведених фактичних видатків по загальноосвітнім навчальним закладам _Березівського__за червень 2017 року</t>
  </si>
  <si>
    <t>Інформація щодо проведених фактичних видатків по загальноосвітнім навчальним закладам _Березівського__за липень 2017 року</t>
  </si>
  <si>
    <t>Інформація щодо проведених фактичних видатків по загальноосвітнім навчальним закладам _Березівського__за серпень 2017 року</t>
  </si>
  <si>
    <t>Інформація щодо проведених фактичних видатків по загальноосвітнім навчальним закладам _Березівського__за вересень 2017 року</t>
  </si>
  <si>
    <t>Інформація щодо проведених фактичних видатків по загальноосвітнім навчальним закладам _Березівського__за жовтень 2017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</si>
</sst>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"/>
    <numFmt numFmtId="184" formatCode="0.00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</numFmts>
  <fonts count="48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5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/>
    </xf>
    <xf numFmtId="2" fontId="2" fillId="0" borderId="14" xfId="53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53" applyNumberFormat="1" applyFont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2" fillId="0" borderId="0" xfId="53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убвенці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2,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11,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82;&#1086;&#1083;&#1080;\&#1076;&#1086;&#1076;&#1072;&#1090;&#1086;&#1082;%20&#1076;&#1086;%20&#1083;&#1080;&#1089;&#1090;&#1072;%20&#1085;&#1072;%20&#1088;&#1072;&#1081;&#1086;&#1085;&#1080;01,10,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82;&#1086;&#1083;&#1080;\&#1076;&#1086;&#1076;&#1072;&#1090;&#1086;&#1082;%20&#1076;&#1086;%20&#1083;&#1080;&#1089;&#1090;&#1072;%20&#1085;&#1072;%20&#1088;&#1072;&#1081;&#1086;&#1085;&#1080;01,09,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4,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3,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5,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6,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7,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8,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9,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10,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</sheetNames>
    <sheetDataSet>
      <sheetData sheetId="0">
        <row r="21">
          <cell r="E21">
            <v>79880.49</v>
          </cell>
          <cell r="G21">
            <v>17573.71</v>
          </cell>
        </row>
      </sheetData>
      <sheetData sheetId="1">
        <row r="21">
          <cell r="E21">
            <v>38413.77</v>
          </cell>
          <cell r="G21">
            <v>8451.03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813992.9719052486</v>
          </cell>
          <cell r="G21">
            <v>187913.01808910794</v>
          </cell>
        </row>
      </sheetData>
      <sheetData sheetId="1">
        <row r="21">
          <cell r="E21">
            <v>326176.59018986125</v>
          </cell>
          <cell r="G21">
            <v>129796.84526599551</v>
          </cell>
          <cell r="I21">
            <v>12203.12</v>
          </cell>
          <cell r="M21">
            <v>15792.76</v>
          </cell>
          <cell r="O21">
            <v>15330.81</v>
          </cell>
          <cell r="Q21">
            <v>1625</v>
          </cell>
          <cell r="W21">
            <v>27091.47</v>
          </cell>
          <cell r="AA21">
            <v>21250</v>
          </cell>
        </row>
      </sheetData>
      <sheetData sheetId="2">
        <row r="21">
          <cell r="I21">
            <v>2345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743447.47206512</v>
          </cell>
          <cell r="G21">
            <v>171786.46224903</v>
          </cell>
        </row>
      </sheetData>
      <sheetData sheetId="1">
        <row r="21">
          <cell r="E21">
            <v>293645.28</v>
          </cell>
          <cell r="G21">
            <v>122269.25</v>
          </cell>
          <cell r="I21">
            <v>206.2203974</v>
          </cell>
          <cell r="M21">
            <v>12599.5</v>
          </cell>
          <cell r="O21">
            <v>14563</v>
          </cell>
          <cell r="Q21">
            <v>1625</v>
          </cell>
          <cell r="W21">
            <v>26091.47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671983.81</v>
          </cell>
          <cell r="G21">
            <v>155711.7</v>
          </cell>
        </row>
      </sheetData>
      <sheetData sheetId="1">
        <row r="21">
          <cell r="E21">
            <v>268125.7</v>
          </cell>
          <cell r="G21">
            <v>116654.95</v>
          </cell>
          <cell r="I21">
            <v>194.2</v>
          </cell>
          <cell r="M21">
            <v>10400.41</v>
          </cell>
          <cell r="O21">
            <v>13302.4</v>
          </cell>
          <cell r="Q21">
            <v>845</v>
          </cell>
          <cell r="W21">
            <v>25091.47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</sheetNames>
    <sheetDataSet>
      <sheetData sheetId="0">
        <row r="21">
          <cell r="E21">
            <v>223517.31</v>
          </cell>
          <cell r="G21">
            <v>53289.07</v>
          </cell>
        </row>
      </sheetData>
      <sheetData sheetId="1">
        <row r="21">
          <cell r="E21">
            <v>103631.9</v>
          </cell>
          <cell r="G21">
            <v>26050.3</v>
          </cell>
          <cell r="M21">
            <v>4193.84</v>
          </cell>
          <cell r="O21">
            <v>7255.04</v>
          </cell>
          <cell r="W21">
            <v>19220.3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148183.68</v>
          </cell>
          <cell r="G21">
            <v>33881.88</v>
          </cell>
        </row>
      </sheetData>
      <sheetData sheetId="1">
        <row r="21">
          <cell r="E21">
            <v>74042.65</v>
          </cell>
          <cell r="G21">
            <v>14970.41</v>
          </cell>
          <cell r="M21">
            <v>1407.59</v>
          </cell>
          <cell r="W21">
            <v>14216.07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297722.17</v>
          </cell>
          <cell r="G21">
            <v>70090.52</v>
          </cell>
        </row>
      </sheetData>
      <sheetData sheetId="1">
        <row r="9">
          <cell r="Q9">
            <v>1238.13</v>
          </cell>
        </row>
        <row r="21">
          <cell r="E21">
            <v>144511.85</v>
          </cell>
          <cell r="G21">
            <v>30004.8</v>
          </cell>
          <cell r="M21">
            <v>6884.25</v>
          </cell>
          <cell r="O21">
            <v>8632.02</v>
          </cell>
          <cell r="W21">
            <v>22114.42</v>
          </cell>
        </row>
      </sheetData>
      <sheetData sheetId="2">
        <row r="21">
          <cell r="I21">
            <v>775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389395.93</v>
          </cell>
          <cell r="G21">
            <v>91561.53</v>
          </cell>
        </row>
      </sheetData>
      <sheetData sheetId="1">
        <row r="9">
          <cell r="Y9">
            <v>156582.88</v>
          </cell>
        </row>
        <row r="21">
          <cell r="E21">
            <v>178555.75</v>
          </cell>
          <cell r="G21">
            <v>38925.94</v>
          </cell>
          <cell r="M21">
            <v>9292.23</v>
          </cell>
          <cell r="O21">
            <v>9752.52</v>
          </cell>
          <cell r="Q21">
            <v>845</v>
          </cell>
          <cell r="W21">
            <v>23977.24</v>
          </cell>
          <cell r="AA21">
            <v>4561</v>
          </cell>
        </row>
      </sheetData>
      <sheetData sheetId="2">
        <row r="21">
          <cell r="I21">
            <v>775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595902.67</v>
          </cell>
          <cell r="G21">
            <v>138501.03</v>
          </cell>
        </row>
      </sheetData>
      <sheetData sheetId="1">
        <row r="9">
          <cell r="M9">
            <v>5645.22</v>
          </cell>
          <cell r="U9">
            <v>925.3</v>
          </cell>
          <cell r="Y9">
            <v>156582.88</v>
          </cell>
        </row>
        <row r="21">
          <cell r="E21">
            <v>219820.83</v>
          </cell>
          <cell r="G21">
            <v>46988.86</v>
          </cell>
          <cell r="I21">
            <v>194.2</v>
          </cell>
          <cell r="M21">
            <v>10400.41</v>
          </cell>
          <cell r="O21">
            <v>11126.73</v>
          </cell>
          <cell r="Q21">
            <v>845</v>
          </cell>
          <cell r="W21">
            <v>24651</v>
          </cell>
          <cell r="AA21">
            <v>4561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647675.69</v>
          </cell>
          <cell r="G21">
            <v>150231.93</v>
          </cell>
        </row>
      </sheetData>
      <sheetData sheetId="1">
        <row r="9">
          <cell r="M9">
            <v>5645.22</v>
          </cell>
          <cell r="U9">
            <v>925.3</v>
          </cell>
        </row>
        <row r="21">
          <cell r="E21">
            <v>250833.08</v>
          </cell>
          <cell r="G21">
            <v>109679.38</v>
          </cell>
          <cell r="I21">
            <v>194.2</v>
          </cell>
          <cell r="M21">
            <v>10400.41</v>
          </cell>
          <cell r="O21">
            <v>13302.4</v>
          </cell>
          <cell r="Q21">
            <v>845</v>
          </cell>
          <cell r="W21">
            <v>24790.73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671983.81</v>
          </cell>
          <cell r="G21">
            <v>155711.7</v>
          </cell>
        </row>
      </sheetData>
      <sheetData sheetId="1">
        <row r="21">
          <cell r="E21">
            <v>268125.7</v>
          </cell>
          <cell r="G21">
            <v>116654.95</v>
          </cell>
          <cell r="I21">
            <v>194.2</v>
          </cell>
          <cell r="M21">
            <v>10400.41</v>
          </cell>
          <cell r="O21">
            <v>13302.4</v>
          </cell>
          <cell r="Q21">
            <v>845</v>
          </cell>
          <cell r="W21">
            <v>25091.47</v>
          </cell>
        </row>
      </sheetData>
      <sheetData sheetId="2">
        <row r="20">
          <cell r="I20">
            <v>2780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1">
          <cell r="E21">
            <v>743447.47206512</v>
          </cell>
          <cell r="G21">
            <v>171786.46224903</v>
          </cell>
        </row>
      </sheetData>
      <sheetData sheetId="1">
        <row r="21">
          <cell r="E21">
            <v>293645.28</v>
          </cell>
          <cell r="G21">
            <v>122269.25</v>
          </cell>
          <cell r="I21">
            <v>206.2203974</v>
          </cell>
          <cell r="M21">
            <v>12599.5</v>
          </cell>
          <cell r="O21">
            <v>14563</v>
          </cell>
          <cell r="Q21">
            <v>1625</v>
          </cell>
          <cell r="W21">
            <v>26091.47</v>
          </cell>
        </row>
      </sheetData>
      <sheetData sheetId="2">
        <row r="20">
          <cell r="I20">
            <v>2780</v>
          </cell>
        </row>
        <row r="21">
          <cell r="I21">
            <v>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view="pageBreakPreview" zoomScale="120" zoomScaleSheetLayoutView="12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4" sqref="A14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13" ht="15.75" customHeight="1">
      <c r="E4" s="17"/>
      <c r="F4" s="18"/>
      <c r="G4" s="18"/>
      <c r="K4" s="54" t="s">
        <v>23</v>
      </c>
      <c r="L4" s="55"/>
      <c r="M4" s="55"/>
    </row>
    <row r="5" spans="1:35" s="4" customFormat="1" ht="39.75" customHeight="1" thickBot="1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144319</v>
      </c>
      <c r="D9" s="15"/>
      <c r="E9" s="22">
        <f>'[1]субвенція'!$E$21+'[1]місц. бюджет'!$E$21</f>
        <v>118294.26000000001</v>
      </c>
      <c r="F9" s="22"/>
      <c r="G9" s="22">
        <f>'[1]субвенція'!$G$21+'[1]місц. бюджет'!$G$21</f>
        <v>26024.739999999998</v>
      </c>
      <c r="H9" s="16"/>
      <c r="I9" s="16"/>
      <c r="J9" s="12"/>
      <c r="K9" s="12"/>
      <c r="L9" s="16"/>
      <c r="M9" s="16"/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  <row r="56" spans="3:35" s="45" customFormat="1" ht="15.75" customHeight="1">
      <c r="C56" s="46"/>
      <c r="D56" s="4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</row>
    <row r="57" spans="3:35" s="45" customFormat="1" ht="15.75" customHeight="1">
      <c r="C57" s="46"/>
      <c r="D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/>
  <mergeCells count="21">
    <mergeCell ref="AH6:AI6"/>
    <mergeCell ref="Z6:AA6"/>
    <mergeCell ref="AB6:AC6"/>
    <mergeCell ref="AD6:AE6"/>
    <mergeCell ref="AF6:AG6"/>
    <mergeCell ref="K4:M4"/>
    <mergeCell ref="A5:S5"/>
    <mergeCell ref="D6:E6"/>
    <mergeCell ref="F6:G6"/>
    <mergeCell ref="H6:I6"/>
    <mergeCell ref="A35:C35"/>
    <mergeCell ref="P6:Q6"/>
    <mergeCell ref="A37:C37"/>
    <mergeCell ref="T6:U6"/>
    <mergeCell ref="V6:W6"/>
    <mergeCell ref="R6:S6"/>
    <mergeCell ref="X6:Y6"/>
    <mergeCell ref="J6:K6"/>
    <mergeCell ref="B6:C6"/>
    <mergeCell ref="L6:M6"/>
    <mergeCell ref="N6:O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="120" zoomScaleSheetLayoutView="120" zoomScalePageLayoutView="0" workbookViewId="0" topLeftCell="A7">
      <selection activeCell="A16" sqref="A1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0</v>
      </c>
      <c r="D9" s="15"/>
      <c r="E9" s="22"/>
      <c r="F9" s="22"/>
      <c r="G9" s="22"/>
      <c r="H9" s="16"/>
      <c r="I9" s="16">
        <f>'[5]спец.фонд'!$I$21-'[4]спец.фонд'!$I$21</f>
        <v>0</v>
      </c>
      <c r="J9" s="12"/>
      <c r="K9" s="12"/>
      <c r="L9" s="16"/>
      <c r="M9" s="16">
        <f>'[5]спец.фонд'!$M$21-'[4]спец.фонд'!$M$21</f>
        <v>0</v>
      </c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0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sheetProtection/>
  <mergeCells count="20"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I53"/>
  <sheetViews>
    <sheetView view="pageBreakPreview" zoomScale="120" zoomScaleSheetLayoutView="120" zoomScalePageLayoutView="0" workbookViewId="0" topLeftCell="A7">
      <selection activeCell="I21" sqref="I21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306124.59</v>
      </c>
      <c r="D9" s="15"/>
      <c r="E9" s="22">
        <f>'[6]субвенція'!$E$21+'[6]місц. бюджет'!$E$21-'[5]субвенція'!$E$21-'[5]місц. бюджет'!$E$21</f>
        <v>247771.82</v>
      </c>
      <c r="F9" s="22"/>
      <c r="G9" s="22">
        <f>'[6]субвенція'!$G$21+'[6]місц. бюджет'!$G$21-'[5]субвенція'!$G$21-'[5]місц. бюджет'!$G$21</f>
        <v>55002.42000000001</v>
      </c>
      <c r="H9" s="16"/>
      <c r="I9" s="15">
        <f>'[6]місц. бюджет'!$I$21-'[5]місц. бюджет'!$I$21</f>
        <v>194.2</v>
      </c>
      <c r="J9" s="12"/>
      <c r="K9" s="12"/>
      <c r="L9" s="16"/>
      <c r="M9" s="16">
        <f>'[6]місц. бюджет'!$M$21-'[5]місц. бюджет'!$M$21</f>
        <v>1108.1800000000003</v>
      </c>
      <c r="N9" s="16"/>
      <c r="O9" s="16">
        <f>'[6]місц. бюджет'!$O$21-'[5]місц. бюджет'!$O$21</f>
        <v>1374.2099999999991</v>
      </c>
      <c r="P9" s="16"/>
      <c r="Q9" s="16">
        <f>'[6]місц. бюджет'!$Q$21-'[5]місц. бюджет'!$Q$21</f>
        <v>0</v>
      </c>
      <c r="R9" s="20"/>
      <c r="S9" s="12"/>
      <c r="T9" s="16"/>
      <c r="U9" s="16">
        <f>'[6]місц. бюджет'!$U$21-'[5]місц. бюджет'!$U$21</f>
        <v>0</v>
      </c>
      <c r="V9" s="16"/>
      <c r="W9" s="16">
        <f>'[6]місц. бюджет'!$W$21-'[5]місц. бюджет'!$W$21</f>
        <v>673.7599999999984</v>
      </c>
      <c r="X9" s="16"/>
      <c r="Y9" s="16">
        <f>'[6]місц. бюджет'!$Y$9-'[5]місц. бюджет'!$Y$9</f>
        <v>0</v>
      </c>
      <c r="Z9" s="16"/>
      <c r="AA9" s="16">
        <f>'[6]місц. бюджет'!$AA$21-'[5]місц. бюджет'!$AA$21</f>
        <v>0</v>
      </c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28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28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28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28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28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28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28"/>
      <c r="J16" s="31"/>
      <c r="K16" s="31"/>
      <c r="L16" s="30"/>
      <c r="M16" s="30"/>
      <c r="N16" s="30"/>
      <c r="O16" s="30"/>
      <c r="P16" s="30"/>
      <c r="Q16" s="28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28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28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28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28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28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="120" zoomScaleSheetLayoutView="120" zoomScalePageLayoutView="0" workbookViewId="0" topLeftCell="A7">
      <selection activeCell="A19" sqref="A1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0</v>
      </c>
      <c r="D9" s="15"/>
      <c r="E9" s="22"/>
      <c r="F9" s="22"/>
      <c r="G9" s="22"/>
      <c r="H9" s="16"/>
      <c r="I9" s="16"/>
      <c r="J9" s="12"/>
      <c r="K9" s="12"/>
      <c r="L9" s="16"/>
      <c r="M9" s="16">
        <f>'[6]спец.фонд'!$M$21-'[5]спец.фонд'!$M$21</f>
        <v>0</v>
      </c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0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0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</sheetData>
  <sheetProtection/>
  <mergeCells count="20"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AI57"/>
  <sheetViews>
    <sheetView view="pageBreakPreview" zoomScale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159522.0899999999</v>
      </c>
      <c r="D9" s="15"/>
      <c r="E9" s="22">
        <f>'[7]субвенція'!$E$21+'[7]місц. бюджет'!$E$21-'[6]субвенція'!$E$21-'[6]місц. бюджет'!$E$21</f>
        <v>82785.26999999987</v>
      </c>
      <c r="F9" s="22"/>
      <c r="G9" s="22">
        <f>'[7]субвенція'!$G$21+'[7]місц. бюджет'!$G$21-'[6]субвенція'!$G$21-'[6]місц. бюджет'!$G$21</f>
        <v>74421.42</v>
      </c>
      <c r="H9" s="16"/>
      <c r="I9" s="15">
        <f>'[7]місц. бюджет'!$I$21-'[6]місц. бюджет'!$I$21</f>
        <v>0</v>
      </c>
      <c r="J9" s="12"/>
      <c r="K9" s="12"/>
      <c r="L9" s="16"/>
      <c r="M9" s="16">
        <f>'[7]місц. бюджет'!$M$9-'[6]місц. бюджет'!$M$9</f>
        <v>0</v>
      </c>
      <c r="N9" s="16"/>
      <c r="O9" s="16">
        <f>'[7]місц. бюджет'!$O$21-'[6]місц. бюджет'!$O$21</f>
        <v>2175.67</v>
      </c>
      <c r="P9" s="16"/>
      <c r="Q9" s="16">
        <f>'[7]місц. бюджет'!$Q$21-'[6]місц. бюджет'!$Q$21</f>
        <v>0</v>
      </c>
      <c r="R9" s="20"/>
      <c r="S9" s="12"/>
      <c r="T9" s="16"/>
      <c r="U9" s="16">
        <f>'[7]місц. бюджет'!$U$9-'[6]місц. бюджет'!$U$9</f>
        <v>0</v>
      </c>
      <c r="V9" s="16"/>
      <c r="W9" s="16">
        <f>'[7]місц. бюджет'!$W$21-'[6]місц. бюджет'!$W$21</f>
        <v>139.72999999999956</v>
      </c>
      <c r="X9" s="16"/>
      <c r="Y9" s="16">
        <f>'[7]місц. бюджет'!$Y$21-'[6]місц. бюджет'!$Y$21</f>
        <v>0</v>
      </c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28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28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28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28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28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28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28"/>
      <c r="J16" s="31"/>
      <c r="K16" s="31"/>
      <c r="L16" s="30"/>
      <c r="M16" s="30"/>
      <c r="N16" s="30"/>
      <c r="O16" s="30"/>
      <c r="P16" s="30"/>
      <c r="Q16" s="28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28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28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28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28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28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  <row r="56" spans="3:35" s="45" customFormat="1" ht="15.75" customHeight="1">
      <c r="C56" s="46"/>
      <c r="D56" s="4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</row>
    <row r="57" spans="3:35" s="45" customFormat="1" ht="15.75" customHeight="1">
      <c r="C57" s="46"/>
      <c r="D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AI57"/>
  <sheetViews>
    <sheetView view="pageBreakPreview" zoomScale="120" zoomScaleSheetLayoutView="120" zoomScalePageLayoutView="0" workbookViewId="0" topLeftCell="A4">
      <selection activeCell="A12" sqref="A12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0</v>
      </c>
      <c r="D9" s="15"/>
      <c r="E9" s="22"/>
      <c r="F9" s="22"/>
      <c r="G9" s="22"/>
      <c r="H9" s="16"/>
      <c r="I9" s="16"/>
      <c r="J9" s="12"/>
      <c r="K9" s="12"/>
      <c r="L9" s="16"/>
      <c r="M9" s="16"/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0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0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0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0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0"/>
    </row>
    <row r="15" spans="1:35" s="33" customFormat="1" ht="11.25" customHeight="1">
      <c r="A15" s="26"/>
      <c r="B15" s="27"/>
      <c r="C15" s="27"/>
      <c r="D15" s="28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0"/>
    </row>
    <row r="16" spans="1:35" s="33" customFormat="1" ht="11.25" customHeight="1">
      <c r="A16" s="26"/>
      <c r="B16" s="27"/>
      <c r="C16" s="27"/>
      <c r="D16" s="34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0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0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0"/>
    </row>
    <row r="19" spans="1:35" s="33" customFormat="1" ht="11.2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0"/>
    </row>
    <row r="20" spans="1:35" s="33" customFormat="1" ht="10.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0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0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28"/>
      <c r="E28" s="29"/>
      <c r="F28" s="29"/>
      <c r="G28" s="29"/>
      <c r="H28" s="30"/>
      <c r="I28" s="30"/>
      <c r="J28" s="31"/>
      <c r="K28" s="31"/>
      <c r="L28" s="30"/>
      <c r="M28" s="30"/>
      <c r="N28" s="30"/>
      <c r="O28" s="30"/>
      <c r="P28" s="30"/>
      <c r="Q28" s="30"/>
      <c r="R28" s="32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33" customFormat="1" ht="11.25" customHeight="1">
      <c r="A29" s="26"/>
      <c r="B29" s="27"/>
      <c r="C29" s="27"/>
      <c r="D29" s="30"/>
      <c r="E29" s="29"/>
      <c r="F29" s="29"/>
      <c r="G29" s="29"/>
      <c r="H29" s="30"/>
      <c r="I29" s="30"/>
      <c r="J29" s="31"/>
      <c r="K29" s="31"/>
      <c r="L29" s="31"/>
      <c r="M29" s="30"/>
      <c r="N29" s="30"/>
      <c r="O29" s="30"/>
      <c r="P29" s="30"/>
      <c r="Q29" s="30"/>
      <c r="R29" s="31"/>
      <c r="S29" s="31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s="40" customFormat="1" ht="15.75" customHeight="1">
      <c r="A30" s="35"/>
      <c r="B30" s="36"/>
      <c r="C30" s="27"/>
      <c r="D30" s="36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27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9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0" customFormat="1" ht="15.75" customHeight="1">
      <c r="A32" s="35"/>
      <c r="B32" s="36"/>
      <c r="C32" s="36"/>
      <c r="D32" s="37"/>
      <c r="E32" s="29"/>
      <c r="F32" s="29"/>
      <c r="G32" s="29"/>
      <c r="H32" s="37"/>
      <c r="I32" s="35"/>
      <c r="J32" s="35"/>
      <c r="K32" s="38"/>
      <c r="L32" s="38"/>
      <c r="M32" s="39"/>
      <c r="N32" s="38"/>
      <c r="O32" s="38"/>
      <c r="P32" s="38"/>
      <c r="Q32" s="38"/>
      <c r="R32" s="38"/>
      <c r="S32" s="38"/>
      <c r="T32" s="39"/>
      <c r="U32" s="39"/>
      <c r="V32" s="38"/>
      <c r="W32" s="39"/>
      <c r="X32" s="39"/>
      <c r="Y32" s="39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43" customFormat="1" ht="15.75" customHeight="1">
      <c r="A33" s="41"/>
      <c r="B33" s="42"/>
      <c r="C33" s="42"/>
      <c r="D33" s="42"/>
      <c r="E33" s="42"/>
      <c r="F33" s="42"/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1"/>
      <c r="R33" s="41"/>
      <c r="S33" s="41"/>
      <c r="T33" s="36"/>
      <c r="U33" s="27"/>
      <c r="V33" s="41"/>
      <c r="W33" s="42"/>
      <c r="X33" s="41"/>
      <c r="Y33" s="41"/>
      <c r="Z33" s="41"/>
      <c r="AA33" s="42"/>
      <c r="AB33" s="41"/>
      <c r="AC33" s="41"/>
      <c r="AD33" s="41"/>
      <c r="AE33" s="41"/>
      <c r="AF33" s="41"/>
      <c r="AG33" s="41"/>
      <c r="AH33" s="41"/>
      <c r="AI33" s="41"/>
    </row>
    <row r="34" spans="1:35" s="40" customFormat="1" ht="15.75" customHeight="1">
      <c r="A34" s="35"/>
      <c r="B34" s="35"/>
      <c r="C34" s="42"/>
      <c r="D34" s="41"/>
      <c r="E34" s="35"/>
      <c r="F34" s="35"/>
      <c r="G34" s="35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12.75" customHeight="1">
      <c r="A35" s="35"/>
      <c r="B35" s="35"/>
      <c r="C35" s="41"/>
      <c r="D35" s="41"/>
      <c r="E35" s="35"/>
      <c r="F35" s="35"/>
      <c r="G35" s="44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25.5" customHeight="1">
      <c r="A36" s="50"/>
      <c r="B36" s="51"/>
      <c r="C36" s="51"/>
      <c r="D36" s="42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15.75" customHeight="1">
      <c r="A37" s="35"/>
      <c r="B37" s="35"/>
      <c r="C37" s="42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33" customHeight="1">
      <c r="A38" s="50"/>
      <c r="B38" s="51"/>
      <c r="C38" s="5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0" customFormat="1" ht="15.75" customHeight="1">
      <c r="A39" s="35"/>
      <c r="B39" s="35"/>
      <c r="C39" s="41"/>
      <c r="D39" s="41"/>
      <c r="E39" s="35"/>
      <c r="F39" s="35"/>
      <c r="G39" s="35"/>
      <c r="H39" s="35"/>
      <c r="I39" s="35"/>
      <c r="J39" s="35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s="45" customFormat="1" ht="15.75" customHeight="1">
      <c r="A48" s="37"/>
      <c r="B48" s="37"/>
      <c r="C48" s="36"/>
      <c r="D48" s="36"/>
      <c r="E48" s="37"/>
      <c r="F48" s="37"/>
      <c r="G48" s="37"/>
      <c r="H48" s="37"/>
      <c r="I48" s="37"/>
      <c r="J48" s="37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  <row r="56" spans="3:35" s="45" customFormat="1" ht="15.75" customHeight="1">
      <c r="C56" s="46"/>
      <c r="D56" s="4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</row>
    <row r="57" spans="3:35" s="45" customFormat="1" ht="15.75" customHeight="1">
      <c r="C57" s="46"/>
      <c r="D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/>
  <mergeCells count="20">
    <mergeCell ref="A36:C36"/>
    <mergeCell ref="A38:C38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AI53"/>
  <sheetViews>
    <sheetView view="pageBreakPreview" zoomScale="120" zoomScaleSheetLayoutView="120" zoomScalePageLayoutView="0" workbookViewId="0" topLeftCell="A7">
      <selection activeCell="A9" sqref="A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54356.82000000011</v>
      </c>
      <c r="D9" s="15"/>
      <c r="E9" s="22">
        <f>'[8]субвенція'!$E$21+'[8]місц. бюджет'!$E$21-'[7]субвенція'!$E$21-'[7]місц. бюджет'!$E$21</f>
        <v>41600.74000000008</v>
      </c>
      <c r="F9" s="22"/>
      <c r="G9" s="22">
        <f>'[8]субвенція'!$G$21+'[8]місц. бюджет'!$G$21-'[7]субвенція'!$G$21-'[7]місц. бюджет'!$G$21</f>
        <v>12455.340000000026</v>
      </c>
      <c r="H9" s="16"/>
      <c r="I9" s="16">
        <f>'[8]місц. бюджет'!$I$21-'[7]місц. бюджет'!$I$21</f>
        <v>0</v>
      </c>
      <c r="J9" s="12"/>
      <c r="K9" s="12"/>
      <c r="L9" s="16"/>
      <c r="M9" s="16">
        <f>'[8]місц. бюджет'!$M$21-'[7]місц. бюджет'!$M$21</f>
        <v>0</v>
      </c>
      <c r="N9" s="16"/>
      <c r="O9" s="16">
        <f>'[8]місц. бюджет'!$O$21-'[7]місц. бюджет'!$O$21</f>
        <v>0</v>
      </c>
      <c r="P9" s="16"/>
      <c r="Q9" s="16">
        <f>'[8]місц. бюджет'!$Q$21-'[7]місц. бюджет'!$Q$21</f>
        <v>0</v>
      </c>
      <c r="R9" s="20"/>
      <c r="S9" s="12"/>
      <c r="T9" s="16"/>
      <c r="U9" s="16"/>
      <c r="V9" s="16"/>
      <c r="W9" s="16">
        <f>'[8]місц. бюджет'!$W$21-'[7]місц. бюджет'!$W$21</f>
        <v>300.7400000000016</v>
      </c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ht="15.75" customHeight="1">
      <c r="A46" s="18"/>
      <c r="B46" s="18"/>
      <c r="C46" s="17"/>
      <c r="D46" s="17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5.75" customHeight="1">
      <c r="A47" s="18"/>
      <c r="B47" s="18"/>
      <c r="C47" s="17"/>
      <c r="D47" s="17"/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9:35" ht="15.75" customHeight="1"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9:35" ht="15.75" customHeight="1"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9:35" ht="15.75" customHeight="1"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9:35" ht="15.75" customHeight="1"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AI53"/>
  <sheetViews>
    <sheetView view="pageBreakPreview" zoomScale="120" zoomScaleSheetLayoutView="120" zoomScalePageLayoutView="0" workbookViewId="0" topLeftCell="A7">
      <selection activeCell="A18" sqref="A18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0</v>
      </c>
      <c r="D9" s="15"/>
      <c r="E9" s="22"/>
      <c r="F9" s="22"/>
      <c r="G9" s="22"/>
      <c r="H9" s="16"/>
      <c r="I9" s="16"/>
      <c r="J9" s="12"/>
      <c r="K9" s="12"/>
      <c r="L9" s="16"/>
      <c r="M9" s="16">
        <f>'[8]спец.фонд'!$M$21-'[7]спец.фонд'!$M$21</f>
        <v>0</v>
      </c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6">
        <f>'[8]спец.фонд'!$AI$21-'[7]спец.фонд'!$AI$21</f>
        <v>0</v>
      </c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0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0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0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0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0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0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0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0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0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0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0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0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9:35" ht="15.75" customHeight="1"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sheetProtection/>
  <mergeCells count="20"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AI55"/>
  <sheetViews>
    <sheetView view="pageBreakPreview" zoomScale="120" zoomScaleSheetLayoutView="120" zoomScalePageLayoutView="0" workbookViewId="0" topLeftCell="A7">
      <selection activeCell="A9" sqref="A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11" customFormat="1" ht="11.25" customHeight="1">
      <c r="A9" s="14" t="s">
        <v>20</v>
      </c>
      <c r="B9" s="21">
        <f>D9++F9+++H9+J9+L9+N9+P9++R9++T9++V9+X9++Z9+AB9++AD9+AF9+AH9</f>
        <v>0</v>
      </c>
      <c r="C9" s="21">
        <f>E9+G9+I9+K9++M9+O9+Q9+S9+U9+W9+Y9+AA9+AC9+AE9+AG9+AI9</f>
        <v>123924.01471154996</v>
      </c>
      <c r="D9" s="15"/>
      <c r="E9" s="22">
        <f>'[11]субвенція'!$E$21+'[11]місц. бюджет'!$E$21-'[12]субвенція'!$E$21-'[12]місц. бюджет'!$E$21</f>
        <v>96983.24206511996</v>
      </c>
      <c r="F9" s="22"/>
      <c r="G9" s="22">
        <f>'[11]субвенція'!$G$21+'[11]місц. бюджет'!$G$21-'[12]місц. бюджет'!$G$21-'[12]субвенція'!$G$21</f>
        <v>21689.062249029987</v>
      </c>
      <c r="H9" s="16"/>
      <c r="I9" s="15">
        <f>'[11]місц. бюджет'!$I$21-'[12]місц. бюджет'!$I$21</f>
        <v>12.020397400000007</v>
      </c>
      <c r="J9" s="12"/>
      <c r="K9" s="12"/>
      <c r="L9" s="16"/>
      <c r="M9" s="16">
        <f>'[11]місц. бюджет'!$M$21-'[12]місц. бюджет'!$M$21</f>
        <v>2199.09</v>
      </c>
      <c r="N9" s="16"/>
      <c r="O9" s="16">
        <f>'[11]місц. бюджет'!$O$21-'[12]місц. бюджет'!$O$21</f>
        <v>1260.6000000000004</v>
      </c>
      <c r="P9" s="16"/>
      <c r="Q9" s="16">
        <f>'[11]місц. бюджет'!$Q$21-'[12]місц. бюджет'!$Q$21</f>
        <v>780</v>
      </c>
      <c r="R9" s="20"/>
      <c r="S9" s="12"/>
      <c r="T9" s="16"/>
      <c r="U9" s="16"/>
      <c r="V9" s="16"/>
      <c r="W9" s="16">
        <f>'[11]місц. бюджет'!$W$21-'[12]місц. бюджет'!$W$21</f>
        <v>1000</v>
      </c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28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28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28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28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28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28"/>
      <c r="E15" s="29"/>
      <c r="F15" s="29"/>
      <c r="G15" s="29"/>
      <c r="H15" s="30"/>
      <c r="I15" s="28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34"/>
      <c r="E16" s="29"/>
      <c r="F16" s="29"/>
      <c r="G16" s="29"/>
      <c r="H16" s="30"/>
      <c r="I16" s="28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28"/>
      <c r="J17" s="31"/>
      <c r="K17" s="31"/>
      <c r="L17" s="30"/>
      <c r="M17" s="30"/>
      <c r="N17" s="30"/>
      <c r="O17" s="30"/>
      <c r="P17" s="30"/>
      <c r="Q17" s="28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28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1.25" customHeight="1">
      <c r="A19" s="26"/>
      <c r="B19" s="27"/>
      <c r="C19" s="27"/>
      <c r="D19" s="28"/>
      <c r="E19" s="29"/>
      <c r="F19" s="29"/>
      <c r="G19" s="29"/>
      <c r="H19" s="30"/>
      <c r="I19" s="28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0.5" customHeight="1">
      <c r="A20" s="26"/>
      <c r="B20" s="27"/>
      <c r="C20" s="27"/>
      <c r="D20" s="28"/>
      <c r="E20" s="29"/>
      <c r="F20" s="29"/>
      <c r="G20" s="29"/>
      <c r="H20" s="30"/>
      <c r="I20" s="28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28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28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28"/>
      <c r="E28" s="29"/>
      <c r="F28" s="29"/>
      <c r="G28" s="29"/>
      <c r="H28" s="30"/>
      <c r="I28" s="30"/>
      <c r="J28" s="31"/>
      <c r="K28" s="31"/>
      <c r="L28" s="30"/>
      <c r="M28" s="30"/>
      <c r="N28" s="30"/>
      <c r="O28" s="30"/>
      <c r="P28" s="30"/>
      <c r="Q28" s="30"/>
      <c r="R28" s="32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33" customFormat="1" ht="11.25" customHeight="1">
      <c r="A29" s="26"/>
      <c r="B29" s="27"/>
      <c r="C29" s="27"/>
      <c r="D29" s="30"/>
      <c r="E29" s="29"/>
      <c r="F29" s="29"/>
      <c r="G29" s="29"/>
      <c r="H29" s="30"/>
      <c r="I29" s="30"/>
      <c r="J29" s="31"/>
      <c r="K29" s="31"/>
      <c r="L29" s="31"/>
      <c r="M29" s="30"/>
      <c r="N29" s="30"/>
      <c r="O29" s="30"/>
      <c r="P29" s="30"/>
      <c r="Q29" s="30"/>
      <c r="R29" s="31"/>
      <c r="S29" s="31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s="40" customFormat="1" ht="15.75" customHeight="1">
      <c r="A30" s="35"/>
      <c r="B30" s="36"/>
      <c r="C30" s="27"/>
      <c r="D30" s="36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27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9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0" customFormat="1" ht="15.75" customHeight="1">
      <c r="A32" s="35"/>
      <c r="B32" s="36"/>
      <c r="C32" s="36"/>
      <c r="D32" s="37"/>
      <c r="E32" s="29"/>
      <c r="F32" s="29"/>
      <c r="G32" s="29"/>
      <c r="H32" s="37"/>
      <c r="I32" s="35"/>
      <c r="J32" s="35"/>
      <c r="K32" s="38"/>
      <c r="L32" s="38"/>
      <c r="M32" s="39"/>
      <c r="N32" s="38"/>
      <c r="O32" s="38"/>
      <c r="P32" s="38"/>
      <c r="Q32" s="38"/>
      <c r="R32" s="38"/>
      <c r="S32" s="38"/>
      <c r="T32" s="39"/>
      <c r="U32" s="39"/>
      <c r="V32" s="38"/>
      <c r="W32" s="39"/>
      <c r="X32" s="39"/>
      <c r="Y32" s="39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43" customFormat="1" ht="15.75" customHeight="1">
      <c r="A33" s="41"/>
      <c r="B33" s="42"/>
      <c r="C33" s="42"/>
      <c r="D33" s="42"/>
      <c r="E33" s="42"/>
      <c r="F33" s="42"/>
      <c r="G33" s="42"/>
      <c r="H33" s="41"/>
      <c r="I33" s="42"/>
      <c r="J33" s="41"/>
      <c r="K33" s="41"/>
      <c r="L33" s="41"/>
      <c r="M33" s="41"/>
      <c r="N33" s="41"/>
      <c r="O33" s="42"/>
      <c r="P33" s="42"/>
      <c r="Q33" s="41"/>
      <c r="R33" s="41"/>
      <c r="S33" s="41"/>
      <c r="T33" s="36"/>
      <c r="U33" s="27"/>
      <c r="V33" s="41"/>
      <c r="W33" s="42"/>
      <c r="X33" s="41"/>
      <c r="Y33" s="41"/>
      <c r="Z33" s="41"/>
      <c r="AA33" s="42"/>
      <c r="AB33" s="41"/>
      <c r="AC33" s="41"/>
      <c r="AD33" s="41"/>
      <c r="AE33" s="41"/>
      <c r="AF33" s="41"/>
      <c r="AG33" s="41"/>
      <c r="AH33" s="41"/>
      <c r="AI33" s="41"/>
    </row>
    <row r="34" spans="1:35" s="40" customFormat="1" ht="15.75" customHeight="1">
      <c r="A34" s="35"/>
      <c r="B34" s="35"/>
      <c r="C34" s="42"/>
      <c r="D34" s="41"/>
      <c r="E34" s="35"/>
      <c r="F34" s="35"/>
      <c r="G34" s="35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12.75" customHeight="1">
      <c r="A35" s="35"/>
      <c r="B35" s="35"/>
      <c r="C35" s="41"/>
      <c r="D35" s="41"/>
      <c r="E35" s="35"/>
      <c r="F35" s="35"/>
      <c r="G35" s="44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25.5" customHeight="1">
      <c r="A36" s="50"/>
      <c r="B36" s="51"/>
      <c r="C36" s="51"/>
      <c r="D36" s="42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15.75" customHeight="1">
      <c r="A37" s="35"/>
      <c r="B37" s="35"/>
      <c r="C37" s="42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33" customHeight="1">
      <c r="A38" s="50"/>
      <c r="B38" s="51"/>
      <c r="C38" s="5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0" customFormat="1" ht="15.75" customHeight="1">
      <c r="A39" s="35"/>
      <c r="B39" s="35"/>
      <c r="C39" s="41"/>
      <c r="D39" s="41"/>
      <c r="E39" s="35"/>
      <c r="F39" s="35"/>
      <c r="G39" s="35"/>
      <c r="H39" s="35"/>
      <c r="I39" s="35"/>
      <c r="J39" s="35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s="45" customFormat="1" ht="15.75" customHeight="1">
      <c r="A48" s="37"/>
      <c r="B48" s="37"/>
      <c r="C48" s="36"/>
      <c r="D48" s="36"/>
      <c r="E48" s="37"/>
      <c r="F48" s="37"/>
      <c r="G48" s="37"/>
      <c r="H48" s="37"/>
      <c r="I48" s="37"/>
      <c r="J48" s="37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6:C36"/>
    <mergeCell ref="A38:C38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AI54"/>
  <sheetViews>
    <sheetView view="pageBreakPreview" zoomScale="120" zoomScaleSheetLayoutView="120" zoomScalePageLayoutView="0" workbookViewId="0" topLeftCell="A4">
      <selection activeCell="C13" sqref="C13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0</v>
      </c>
      <c r="D9" s="15"/>
      <c r="E9" s="22"/>
      <c r="F9" s="22"/>
      <c r="G9" s="22"/>
      <c r="H9" s="16"/>
      <c r="I9" s="16">
        <f>'[9]спец.фонд'!$I$20-'[8]спец.фонд'!$I$20</f>
        <v>0</v>
      </c>
      <c r="J9" s="12"/>
      <c r="K9" s="12"/>
      <c r="L9" s="16"/>
      <c r="M9" s="16">
        <f>'[9]спец.фонд'!$M$20-'[8]спец.фонд'!$M$20</f>
        <v>0</v>
      </c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6">
        <f>'[9]спец.фонд'!$AI$9-'[8]спец.фонд'!$AI$9</f>
        <v>0</v>
      </c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0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0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0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0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0"/>
    </row>
    <row r="15" spans="1:35" s="33" customFormat="1" ht="11.25" customHeight="1">
      <c r="A15" s="26"/>
      <c r="B15" s="27"/>
      <c r="C15" s="27"/>
      <c r="D15" s="28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0"/>
    </row>
    <row r="16" spans="1:35" s="33" customFormat="1" ht="11.25" customHeight="1">
      <c r="A16" s="26"/>
      <c r="B16" s="27"/>
      <c r="C16" s="27"/>
      <c r="D16" s="34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0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0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0"/>
    </row>
    <row r="19" spans="1:35" s="33" customFormat="1" ht="11.2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0"/>
    </row>
    <row r="20" spans="1:35" s="33" customFormat="1" ht="10.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0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0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0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28"/>
      <c r="E28" s="29"/>
      <c r="F28" s="29"/>
      <c r="G28" s="29"/>
      <c r="H28" s="30"/>
      <c r="I28" s="30"/>
      <c r="J28" s="31"/>
      <c r="K28" s="31"/>
      <c r="L28" s="30"/>
      <c r="M28" s="30"/>
      <c r="N28" s="30"/>
      <c r="O28" s="30"/>
      <c r="P28" s="30"/>
      <c r="Q28" s="30"/>
      <c r="R28" s="32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33" customFormat="1" ht="11.25" customHeight="1">
      <c r="A29" s="26"/>
      <c r="B29" s="27"/>
      <c r="C29" s="27"/>
      <c r="D29" s="30"/>
      <c r="E29" s="29"/>
      <c r="F29" s="29"/>
      <c r="G29" s="29"/>
      <c r="H29" s="30"/>
      <c r="I29" s="30"/>
      <c r="J29" s="31"/>
      <c r="K29" s="31"/>
      <c r="L29" s="31"/>
      <c r="M29" s="30"/>
      <c r="N29" s="30"/>
      <c r="O29" s="30"/>
      <c r="P29" s="30"/>
      <c r="Q29" s="30"/>
      <c r="R29" s="31"/>
      <c r="S29" s="31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s="40" customFormat="1" ht="15.75" customHeight="1">
      <c r="A30" s="35"/>
      <c r="B30" s="36"/>
      <c r="C30" s="27"/>
      <c r="D30" s="36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27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9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0" customFormat="1" ht="15.75" customHeight="1">
      <c r="A32" s="35"/>
      <c r="B32" s="36"/>
      <c r="C32" s="36"/>
      <c r="D32" s="37"/>
      <c r="E32" s="29"/>
      <c r="F32" s="29"/>
      <c r="G32" s="29"/>
      <c r="H32" s="37"/>
      <c r="I32" s="35"/>
      <c r="J32" s="35"/>
      <c r="K32" s="38"/>
      <c r="L32" s="38"/>
      <c r="M32" s="39"/>
      <c r="N32" s="38"/>
      <c r="O32" s="38"/>
      <c r="P32" s="38"/>
      <c r="Q32" s="38"/>
      <c r="R32" s="38"/>
      <c r="S32" s="38"/>
      <c r="T32" s="39"/>
      <c r="U32" s="39"/>
      <c r="V32" s="38"/>
      <c r="W32" s="39"/>
      <c r="X32" s="39"/>
      <c r="Y32" s="39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43" customFormat="1" ht="15.75" customHeight="1">
      <c r="A33" s="41"/>
      <c r="B33" s="42"/>
      <c r="C33" s="42"/>
      <c r="D33" s="42"/>
      <c r="E33" s="42"/>
      <c r="F33" s="42"/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1"/>
      <c r="R33" s="41"/>
      <c r="S33" s="41"/>
      <c r="T33" s="36"/>
      <c r="U33" s="27"/>
      <c r="V33" s="41"/>
      <c r="W33" s="42"/>
      <c r="X33" s="41"/>
      <c r="Y33" s="41"/>
      <c r="Z33" s="41"/>
      <c r="AA33" s="42"/>
      <c r="AB33" s="41"/>
      <c r="AC33" s="41"/>
      <c r="AD33" s="41"/>
      <c r="AE33" s="41"/>
      <c r="AF33" s="41"/>
      <c r="AG33" s="41"/>
      <c r="AH33" s="41"/>
      <c r="AI33" s="41"/>
    </row>
    <row r="34" spans="1:35" s="40" customFormat="1" ht="15.75" customHeight="1">
      <c r="A34" s="35"/>
      <c r="B34" s="35"/>
      <c r="C34" s="42"/>
      <c r="D34" s="41"/>
      <c r="E34" s="35"/>
      <c r="F34" s="35"/>
      <c r="G34" s="35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12.75" customHeight="1">
      <c r="A35" s="35"/>
      <c r="B35" s="35"/>
      <c r="C35" s="41"/>
      <c r="D35" s="41"/>
      <c r="E35" s="35"/>
      <c r="F35" s="35"/>
      <c r="G35" s="44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25.5" customHeight="1">
      <c r="A36" s="50"/>
      <c r="B36" s="51"/>
      <c r="C36" s="51"/>
      <c r="D36" s="42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15.75" customHeight="1">
      <c r="A37" s="35"/>
      <c r="B37" s="35"/>
      <c r="C37" s="42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33" customHeight="1">
      <c r="A38" s="50"/>
      <c r="B38" s="51"/>
      <c r="C38" s="5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0" customFormat="1" ht="15.75" customHeight="1">
      <c r="A39" s="35"/>
      <c r="B39" s="35"/>
      <c r="C39" s="41"/>
      <c r="D39" s="41"/>
      <c r="E39" s="35"/>
      <c r="F39" s="35"/>
      <c r="G39" s="35"/>
      <c r="H39" s="35"/>
      <c r="I39" s="35"/>
      <c r="J39" s="35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ht="15.75" customHeight="1">
      <c r="A47" s="18"/>
      <c r="B47" s="18"/>
      <c r="C47" s="17"/>
      <c r="D47" s="17"/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5.75" customHeight="1">
      <c r="A48" s="18"/>
      <c r="B48" s="18"/>
      <c r="C48" s="17"/>
      <c r="D48" s="17"/>
      <c r="E48" s="18"/>
      <c r="F48" s="18"/>
      <c r="G48" s="18"/>
      <c r="H48" s="18"/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9:35" ht="15.75" customHeight="1"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9:35" ht="15.75" customHeight="1"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9:35" ht="15.75" customHeight="1"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9:35" ht="15.75" customHeight="1"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</sheetData>
  <sheetProtection/>
  <mergeCells count="20">
    <mergeCell ref="A36:C36"/>
    <mergeCell ref="A38:C38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AI53"/>
  <sheetViews>
    <sheetView view="pageBreakPreview" zoomScale="120" zoomScaleSheetLayoutView="120" zoomScalePageLayoutView="0" workbookViewId="0" topLeftCell="A4">
      <selection activeCell="A15" sqref="A15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 aca="true" t="shared" si="0" ref="B9:B27">D9++F9+++H9+J9+L9+N9+P9++R9++T9++V9+X9++Z9+AB9++AD9+AF9+AH9</f>
        <v>0</v>
      </c>
      <c r="C9" s="21">
        <f aca="true" t="shared" si="1" ref="C9:C21">E9+G9+I9+K9++M9+O9+Q9+S9+U9+W9+Y9+AA9+AC9+AE9+AG9+AI9</f>
        <v>164938.9307386632</v>
      </c>
      <c r="D9" s="15"/>
      <c r="E9" s="22">
        <f>'[10]субвенція'!$E$21+'[10]місц. бюджет'!$E$21-'[9]субвенція'!$E$21-'[9]місц. бюджет'!$E$21</f>
        <v>103076.8100299898</v>
      </c>
      <c r="F9" s="22"/>
      <c r="G9" s="22">
        <f>'[10]субвенція'!$G$21+'[10]місц. бюджет'!$G$21-'[9]субвенція'!$G$21-'[9]місц. бюджет'!$G$21</f>
        <v>23654.151106073405</v>
      </c>
      <c r="H9" s="16"/>
      <c r="I9" s="15">
        <f>'[10]місц. бюджет'!$I$21-'[9]місц. бюджет'!$I$21</f>
        <v>11996.8996026</v>
      </c>
      <c r="J9" s="12"/>
      <c r="K9" s="12"/>
      <c r="L9" s="16"/>
      <c r="M9" s="16">
        <f>'[10]місц. бюджет'!$M$21-'[9]місц. бюджет'!$M$21</f>
        <v>3193.26</v>
      </c>
      <c r="N9" s="16"/>
      <c r="O9" s="16">
        <f>'[10]місц. бюджет'!$O$21-'[9]місц. бюджет'!$O$21</f>
        <v>767.8099999999995</v>
      </c>
      <c r="P9" s="16"/>
      <c r="Q9" s="16">
        <f>'[10]місц. бюджет'!$Q$21-'[9]місц. бюджет'!$Q$21</f>
        <v>0</v>
      </c>
      <c r="R9" s="20"/>
      <c r="S9" s="12"/>
      <c r="T9" s="16"/>
      <c r="U9" s="16"/>
      <c r="V9" s="16"/>
      <c r="W9" s="16">
        <f>'[10]місц. бюджет'!$W$21-'[9]місц. бюджет'!$W$21</f>
        <v>1000</v>
      </c>
      <c r="X9" s="16"/>
      <c r="Y9" s="16">
        <f>'[10]місц. бюджет'!$Y$21-'[9]місц. бюджет'!$Y$21</f>
        <v>0</v>
      </c>
      <c r="Z9" s="16"/>
      <c r="AA9" s="16">
        <f>'[10]місц. бюджет'!$AA$21-'[9]місц. бюджет'!$AA$21</f>
        <v>21250</v>
      </c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28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28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28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28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28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28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28"/>
      <c r="J16" s="31"/>
      <c r="K16" s="31"/>
      <c r="L16" s="30"/>
      <c r="M16" s="30"/>
      <c r="N16" s="30"/>
      <c r="O16" s="30"/>
      <c r="P16" s="30"/>
      <c r="Q16" s="28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28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28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28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28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28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2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="120" zoomScaleSheetLayoutView="120" zoomScalePageLayoutView="0" workbookViewId="0" topLeftCell="A1">
      <selection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13" ht="15.75" customHeight="1">
      <c r="E4" s="17"/>
      <c r="F4" s="18"/>
      <c r="G4" s="18"/>
      <c r="M4" s="23" t="s">
        <v>24</v>
      </c>
    </row>
    <row r="5" spans="1:35" s="4" customFormat="1" ht="39.75" customHeight="1" thickBot="1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24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0</v>
      </c>
      <c r="D9" s="15"/>
      <c r="E9" s="22"/>
      <c r="F9" s="22"/>
      <c r="G9" s="22"/>
      <c r="H9" s="16"/>
      <c r="I9" s="16"/>
      <c r="J9" s="12"/>
      <c r="K9" s="12"/>
      <c r="L9" s="16"/>
      <c r="M9" s="16"/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6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2"/>
      <c r="AB10" s="31"/>
      <c r="AC10" s="31"/>
      <c r="AD10" s="31"/>
      <c r="AE10" s="31"/>
      <c r="AF10" s="31"/>
      <c r="AG10" s="31"/>
      <c r="AH10" s="31"/>
      <c r="AI10" s="30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2"/>
      <c r="AB11" s="31"/>
      <c r="AC11" s="31"/>
      <c r="AD11" s="31"/>
      <c r="AE11" s="31"/>
      <c r="AF11" s="31"/>
      <c r="AG11" s="31"/>
      <c r="AH11" s="31"/>
      <c r="AI11" s="30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0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0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0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0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0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0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0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0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0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0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0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0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0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0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47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</sheetData>
  <sheetProtection/>
  <mergeCells count="20"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AI57"/>
  <sheetViews>
    <sheetView view="pageBreakPreview" zoomScale="120" zoomScaleSheetLayoutView="120" zoomScalePageLayoutView="0" workbookViewId="0" topLeftCell="A7">
      <selection activeCell="E18" sqref="E18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 aca="true" t="shared" si="0" ref="B9:B27">D9++F9+++H9+J9+L9+N9+P9++R9++T9++V9+X9++Z9+AB9++AD9+AF9+AH9</f>
        <v>0</v>
      </c>
      <c r="C9" s="21">
        <f aca="true" t="shared" si="1" ref="C9:C21">E9+G9+I9+K9++M9+O9+Q9+S9+U9+W9+Y9+AA9+AC9+AE9+AG9+AI9</f>
        <v>1570</v>
      </c>
      <c r="D9" s="15"/>
      <c r="E9" s="22"/>
      <c r="F9" s="22"/>
      <c r="G9" s="22"/>
      <c r="H9" s="16"/>
      <c r="I9" s="16">
        <f>'[10]спец.фонд'!$I$21-'[9]спец.фонд'!$I$21</f>
        <v>1570</v>
      </c>
      <c r="J9" s="12"/>
      <c r="K9" s="12"/>
      <c r="L9" s="16"/>
      <c r="M9" s="16">
        <f>'[10]спец.фонд'!$M$21-'[9]спец.фонд'!$M$21</f>
        <v>0</v>
      </c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0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  <row r="56" spans="3:35" s="45" customFormat="1" ht="15.75" customHeight="1">
      <c r="C56" s="46"/>
      <c r="D56" s="4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</row>
    <row r="57" spans="3:35" s="45" customFormat="1" ht="15.75" customHeight="1">
      <c r="C57" s="46"/>
      <c r="D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/>
  <mergeCells count="20"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I57"/>
  <sheetViews>
    <sheetView tabSelected="1" view="pageBreakPreview" zoomScale="120" zoomScaleSheetLayoutView="120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G18" sqref="G18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21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 aca="true" t="shared" si="0" ref="B9:B27">D9++F9+++H9+J9+L9+N9+P9++R9++T9++V9+X9++Z9+AB9++AD9+AF9+AH9</f>
        <v>0</v>
      </c>
      <c r="C9" s="21">
        <f aca="true" t="shared" si="1" ref="C9:C21">E9+G9+I9+K9++M9+O9+Q9+S9+U9+W9+Y9+AA9+AC9+AE9+AG9+AI9</f>
        <v>0</v>
      </c>
      <c r="D9" s="15"/>
      <c r="E9" s="22"/>
      <c r="F9" s="22"/>
      <c r="G9" s="22"/>
      <c r="H9" s="16"/>
      <c r="I9" s="16"/>
      <c r="J9" s="12"/>
      <c r="K9" s="12"/>
      <c r="L9" s="16"/>
      <c r="M9" s="16"/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  <row r="56" spans="3:35" s="45" customFormat="1" ht="15.75" customHeight="1">
      <c r="C56" s="46"/>
      <c r="D56" s="4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</row>
    <row r="57" spans="3:35" s="45" customFormat="1" ht="15.75" customHeight="1">
      <c r="C57" s="46"/>
      <c r="D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="120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9" ht="15.75" customHeight="1">
      <c r="E4" s="17"/>
      <c r="F4" s="18"/>
      <c r="G4" s="17" t="s">
        <v>23</v>
      </c>
      <c r="H4" s="2"/>
      <c r="I4" s="2"/>
    </row>
    <row r="5" spans="1:35" s="4" customFormat="1" ht="39.75" customHeight="1" thickBot="1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128167.21</v>
      </c>
      <c r="D9" s="15"/>
      <c r="E9" s="22">
        <v>103932.07</v>
      </c>
      <c r="F9" s="22"/>
      <c r="G9" s="22">
        <v>22827.55</v>
      </c>
      <c r="H9" s="16"/>
      <c r="I9" s="16"/>
      <c r="J9" s="12"/>
      <c r="K9" s="12"/>
      <c r="L9" s="16"/>
      <c r="M9" s="16">
        <v>1407.59</v>
      </c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="120" zoomScaleSheetLayoutView="120" zoomScalePageLayoutView="0" workbookViewId="0" topLeftCell="A7">
      <selection activeCell="A20" sqref="A20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7" t="s">
        <v>24</v>
      </c>
    </row>
    <row r="5" spans="1:35" s="4" customFormat="1" ht="39.75" customHeight="1" thickBot="1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24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0</v>
      </c>
      <c r="D9" s="15"/>
      <c r="E9" s="22"/>
      <c r="F9" s="22"/>
      <c r="G9" s="22"/>
      <c r="H9" s="16"/>
      <c r="I9" s="16"/>
      <c r="J9" s="12"/>
      <c r="K9" s="12"/>
      <c r="L9" s="16"/>
      <c r="M9" s="16"/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ht="15.75" customHeight="1">
      <c r="A45" s="18"/>
      <c r="B45" s="18"/>
      <c r="C45" s="17"/>
      <c r="D45" s="17"/>
      <c r="E45" s="18"/>
      <c r="F45" s="18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ht="15.75" customHeight="1">
      <c r="A46" s="18"/>
      <c r="B46" s="18"/>
      <c r="C46" s="17"/>
      <c r="D46" s="17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5.75" customHeight="1">
      <c r="A47" s="18"/>
      <c r="B47" s="18"/>
      <c r="C47" s="17"/>
      <c r="D47" s="17"/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9:35" ht="15.75" customHeight="1"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9:35" ht="15.75" customHeight="1"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9:35" ht="15.75" customHeight="1"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9:35" ht="15.75" customHeight="1"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sheetProtection/>
  <mergeCells count="20"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="120" zoomScaleSheetLayoutView="120" zoomScalePageLayoutView="0" workbookViewId="0" topLeftCell="A7">
      <selection activeCell="A20" sqref="A20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151130.47999999998</v>
      </c>
      <c r="D9" s="15"/>
      <c r="E9" s="22">
        <f>'[2]субвенція'!$E$21+'[2]місц. бюджет'!$E$21-'[3]субвенція'!$E$21-'[3]місц. бюджет'!$E$21</f>
        <v>104922.87999999998</v>
      </c>
      <c r="F9" s="22"/>
      <c r="G9" s="22">
        <f>'[2]місц. бюджет'!$G$21+'[2]субвенція'!$G$21-'[3]субвенція'!$G$21-'[3]місц. бюджет'!$G$21</f>
        <v>30487.079999999998</v>
      </c>
      <c r="H9" s="16"/>
      <c r="I9" s="16"/>
      <c r="J9" s="12"/>
      <c r="K9" s="12"/>
      <c r="L9" s="16"/>
      <c r="M9" s="16">
        <f>'[2]місц. бюджет'!$M$21-'[3]місц. бюджет'!$M$21</f>
        <v>2786.25</v>
      </c>
      <c r="N9" s="16"/>
      <c r="O9" s="16">
        <v>7255.04</v>
      </c>
      <c r="P9" s="16"/>
      <c r="Q9" s="16">
        <v>675</v>
      </c>
      <c r="R9" s="20"/>
      <c r="S9" s="12"/>
      <c r="T9" s="16"/>
      <c r="U9" s="16"/>
      <c r="V9" s="16"/>
      <c r="W9" s="16">
        <f>'[2]місц. бюджет'!$W$21-'[3]місц. бюджет'!$W$21</f>
        <v>5004.23</v>
      </c>
      <c r="X9" s="16"/>
      <c r="Y9" s="16">
        <f>'[2]місц. бюджет'!$Y$21-'[3]місц. бюджет'!$Y$21</f>
        <v>0</v>
      </c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9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9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9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9:35" ht="15.75" customHeight="1"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9:35" ht="15.75" customHeight="1"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9:35" ht="15.75" customHeight="1"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57"/>
  <sheetViews>
    <sheetView view="pageBreakPreview" zoomScale="120" zoomScaleSheetLayoutView="120" zoomScalePageLayoutView="0" workbookViewId="0" topLeftCell="A7">
      <selection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24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0</v>
      </c>
      <c r="D9" s="15"/>
      <c r="E9" s="22"/>
      <c r="F9" s="22"/>
      <c r="G9" s="22"/>
      <c r="H9" s="16"/>
      <c r="I9" s="16"/>
      <c r="J9" s="12"/>
      <c r="K9" s="12"/>
      <c r="L9" s="16"/>
      <c r="M9" s="16"/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  <row r="56" spans="3:35" s="45" customFormat="1" ht="15.75" customHeight="1">
      <c r="C56" s="46"/>
      <c r="D56" s="46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</row>
    <row r="57" spans="3:35" s="45" customFormat="1" ht="15.75" customHeight="1">
      <c r="C57" s="46"/>
      <c r="D57" s="46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</row>
  </sheetData>
  <sheetProtection/>
  <mergeCells count="20"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="120" zoomScaleSheetLayoutView="120" zoomScalePageLayoutView="0" workbookViewId="0" topLeftCell="A7">
      <selection activeCell="A9" sqref="A9:IV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144815.40000000005</v>
      </c>
      <c r="D9" s="15"/>
      <c r="E9" s="22">
        <f>'[4]субвенція'!$E$21+'[4]місц. бюджет'!$E$21-'[2]субвенція'!$E$21-'[2]місц. бюджет'!$E$21</f>
        <v>115084.81000000003</v>
      </c>
      <c r="F9" s="22"/>
      <c r="G9" s="22">
        <f>'[4]субвенція'!$G$21+'[4]місц. бюджет'!$G$21-'[2]субвенція'!$G$21-'[2]місц. бюджет'!$G$21</f>
        <v>20755.950000000008</v>
      </c>
      <c r="H9" s="16"/>
      <c r="I9" s="16">
        <v>775</v>
      </c>
      <c r="J9" s="12"/>
      <c r="K9" s="12"/>
      <c r="L9" s="16"/>
      <c r="M9" s="16">
        <f>'[4]місц. бюджет'!$M$21-'[2]місц. бюджет'!$M$21</f>
        <v>2690.41</v>
      </c>
      <c r="N9" s="16"/>
      <c r="O9" s="16">
        <f>'[4]місц. бюджет'!$O$21-'[2]місц. бюджет'!$O$21</f>
        <v>1376.9800000000005</v>
      </c>
      <c r="P9" s="16"/>
      <c r="Q9" s="16">
        <f>'[4]місц. бюджет'!$Q$9-'[2]місц. бюджет'!$Q$9</f>
        <v>1238.13</v>
      </c>
      <c r="R9" s="20"/>
      <c r="S9" s="12"/>
      <c r="T9" s="16"/>
      <c r="U9" s="16"/>
      <c r="V9" s="16"/>
      <c r="W9" s="16">
        <f>'[4]місц. бюджет'!$W$21-'[2]місц. бюджет'!$W$21</f>
        <v>2894.119999999999</v>
      </c>
      <c r="X9" s="16"/>
      <c r="Y9" s="16">
        <f>'[4]місц. бюджет'!$Y$21-'[2]місц. бюджет'!$Y$21</f>
        <v>0</v>
      </c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3:35" s="45" customFormat="1" ht="15.75" customHeight="1">
      <c r="C52" s="46"/>
      <c r="D52" s="46"/>
      <c r="K52" s="47"/>
      <c r="L52" s="47"/>
      <c r="M52" s="47"/>
      <c r="N52" s="47"/>
      <c r="O52" s="47"/>
      <c r="P52" s="47"/>
      <c r="Q52" s="47"/>
      <c r="R52" s="4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3:35" s="45" customFormat="1" ht="15.75" customHeight="1">
      <c r="C53" s="46"/>
      <c r="D53" s="46"/>
      <c r="K53" s="47"/>
      <c r="L53" s="47"/>
      <c r="M53" s="47"/>
      <c r="N53" s="47"/>
      <c r="O53" s="47"/>
      <c r="P53" s="47"/>
      <c r="Q53" s="47"/>
      <c r="R53" s="4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3:35" s="45" customFormat="1" ht="15.75" customHeight="1">
      <c r="C54" s="46"/>
      <c r="D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3:35" s="45" customFormat="1" ht="15.75" customHeight="1">
      <c r="C55" s="46"/>
      <c r="D55" s="46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="120" zoomScaleSheetLayoutView="120" zoomScalePageLayoutView="0" workbookViewId="0" topLeftCell="A7">
      <selection activeCell="C23" sqref="C23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 t="s">
        <v>27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775</v>
      </c>
      <c r="D9" s="15"/>
      <c r="E9" s="22"/>
      <c r="F9" s="22"/>
      <c r="G9" s="22"/>
      <c r="H9" s="16"/>
      <c r="I9" s="16">
        <v>775</v>
      </c>
      <c r="J9" s="12"/>
      <c r="K9" s="12"/>
      <c r="L9" s="16"/>
      <c r="M9" s="16"/>
      <c r="N9" s="16"/>
      <c r="O9" s="16"/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30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0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30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30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30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30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30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30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30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30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30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30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30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ht="15.75" customHeight="1">
      <c r="A42" s="18"/>
      <c r="B42" s="18"/>
      <c r="C42" s="17"/>
      <c r="D42" s="17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5.75" customHeight="1">
      <c r="A43" s="18"/>
      <c r="B43" s="18"/>
      <c r="C43" s="17"/>
      <c r="D43" s="17"/>
      <c r="E43" s="18"/>
      <c r="F43" s="18"/>
      <c r="G43" s="18"/>
      <c r="H43" s="18"/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ht="15.75" customHeight="1">
      <c r="A44" s="18"/>
      <c r="B44" s="18"/>
      <c r="C44" s="17"/>
      <c r="D44" s="17"/>
      <c r="E44" s="18"/>
      <c r="F44" s="18"/>
      <c r="G44" s="18"/>
      <c r="H44" s="18"/>
      <c r="I44" s="18"/>
      <c r="J44" s="18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15.75" customHeight="1">
      <c r="A45" s="18"/>
      <c r="B45" s="18"/>
      <c r="C45" s="17"/>
      <c r="D45" s="17"/>
      <c r="E45" s="18"/>
      <c r="F45" s="18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ht="15.75" customHeight="1">
      <c r="A46" s="18"/>
      <c r="B46" s="18"/>
      <c r="C46" s="17"/>
      <c r="D46" s="17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5.75" customHeight="1">
      <c r="A47" s="18"/>
      <c r="B47" s="18"/>
      <c r="C47" s="17"/>
      <c r="D47" s="17"/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9:35" ht="15.75" customHeight="1"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9:35" ht="15.75" customHeight="1"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9:35" ht="15.75" customHeight="1"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9:35" ht="15.75" customHeight="1"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sheetProtection/>
  <mergeCells count="20"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53"/>
  <sheetViews>
    <sheetView view="pageBreakPreview" zoomScale="120" zoomScaleSheetLayoutView="120" zoomScalePageLayoutView="0" workbookViewId="0" topLeftCell="A7">
      <selection activeCell="A20" sqref="A20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4.14062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3"/>
      <c r="O1" s="13"/>
    </row>
    <row r="2" spans="13:15" ht="15.75" customHeight="1">
      <c r="M2" s="13"/>
      <c r="N2" s="13"/>
      <c r="O2" s="13"/>
    </row>
    <row r="3" spans="14:15" ht="15.75" customHeight="1">
      <c r="N3" s="13"/>
      <c r="O3" s="13"/>
    </row>
    <row r="4" spans="5:7" ht="15.75" customHeight="1">
      <c r="E4" s="17"/>
      <c r="F4" s="18"/>
      <c r="G4" s="18"/>
    </row>
    <row r="5" spans="1:35" s="4" customFormat="1" ht="39.75" customHeight="1" thickBot="1">
      <c r="A5" s="56" t="s">
        <v>30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2" t="s">
        <v>22</v>
      </c>
      <c r="C6" s="53"/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3</v>
      </c>
      <c r="K6" s="53"/>
      <c r="L6" s="52" t="s">
        <v>4</v>
      </c>
      <c r="M6" s="53"/>
      <c r="N6" s="52" t="s">
        <v>5</v>
      </c>
      <c r="O6" s="53"/>
      <c r="P6" s="52" t="s">
        <v>6</v>
      </c>
      <c r="Q6" s="53"/>
      <c r="R6" s="52" t="s">
        <v>7</v>
      </c>
      <c r="S6" s="53"/>
      <c r="T6" s="52" t="s">
        <v>8</v>
      </c>
      <c r="U6" s="53"/>
      <c r="V6" s="52" t="s">
        <v>9</v>
      </c>
      <c r="W6" s="53"/>
      <c r="X6" s="52" t="s">
        <v>10</v>
      </c>
      <c r="Y6" s="53"/>
      <c r="Z6" s="52" t="s">
        <v>11</v>
      </c>
      <c r="AA6" s="53"/>
      <c r="AB6" s="52" t="s">
        <v>12</v>
      </c>
      <c r="AC6" s="53"/>
      <c r="AD6" s="52" t="s">
        <v>13</v>
      </c>
      <c r="AE6" s="53"/>
      <c r="AF6" s="52" t="s">
        <v>14</v>
      </c>
      <c r="AG6" s="53"/>
      <c r="AH6" s="52" t="s">
        <v>15</v>
      </c>
      <c r="AI6" s="57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1" customFormat="1" ht="11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</row>
    <row r="9" spans="1:35" s="49" customFormat="1" ht="11.25" customHeight="1">
      <c r="A9" s="48" t="s">
        <v>20</v>
      </c>
      <c r="B9" s="21">
        <f>D9++F9+++H9+J9+L9+N9+P9++R9++T9++V9+X9++Z9+AB9++AD9+AF9+AH9</f>
        <v>0</v>
      </c>
      <c r="C9" s="21">
        <f>E9+G9+I9+K9++M9+O9+Q9+S9+U9+W9+Y9+AA9+AC9+AE9+AG9+AI9</f>
        <v>159638.28999999995</v>
      </c>
      <c r="D9" s="15"/>
      <c r="E9" s="22">
        <f>'[5]субвенція'!$E$21+'[5]місц. бюджет'!$E$21-'[4]субвенція'!$E$21-'[4]місц. бюджет'!$E$21</f>
        <v>125717.65999999995</v>
      </c>
      <c r="F9" s="22"/>
      <c r="G9" s="22">
        <f>'[5]субвенція'!$G$21+'[5]місц. бюджет'!$G$21-'[4]місц. бюджет'!$G$21-'[4]субвенція'!$G$21</f>
        <v>30392.149999999994</v>
      </c>
      <c r="H9" s="16"/>
      <c r="I9" s="15">
        <f>'[5]місц. бюджет'!$I$21-'[4]місц. бюджет'!$I$21</f>
        <v>0</v>
      </c>
      <c r="J9" s="12"/>
      <c r="K9" s="12"/>
      <c r="L9" s="16"/>
      <c r="M9" s="16">
        <f>'[5]місц. бюджет'!$M$21-'[4]місц. бюджет'!$M$21</f>
        <v>2407.9799999999996</v>
      </c>
      <c r="N9" s="16"/>
      <c r="O9" s="16">
        <f>'[5]місц. бюджет'!$O$21-'[4]місц. бюджет'!$O$21</f>
        <v>1120.5</v>
      </c>
      <c r="P9" s="16"/>
      <c r="Q9" s="16"/>
      <c r="R9" s="20"/>
      <c r="S9" s="12"/>
      <c r="T9" s="16"/>
      <c r="U9" s="16"/>
      <c r="V9" s="16"/>
      <c r="W9" s="16"/>
      <c r="X9" s="16"/>
      <c r="Y9" s="16"/>
      <c r="Z9" s="16"/>
      <c r="AA9" s="16"/>
      <c r="AB9" s="12"/>
      <c r="AC9" s="12"/>
      <c r="AD9" s="12"/>
      <c r="AE9" s="12"/>
      <c r="AF9" s="12"/>
      <c r="AG9" s="12"/>
      <c r="AH9" s="12"/>
      <c r="AI9" s="12"/>
    </row>
    <row r="10" spans="1:35" s="33" customFormat="1" ht="11.25" customHeight="1">
      <c r="A10" s="26"/>
      <c r="B10" s="27"/>
      <c r="C10" s="27"/>
      <c r="D10" s="28"/>
      <c r="E10" s="29"/>
      <c r="F10" s="29"/>
      <c r="G10" s="29"/>
      <c r="H10" s="30"/>
      <c r="I10" s="28"/>
      <c r="J10" s="31"/>
      <c r="K10" s="31"/>
      <c r="L10" s="30"/>
      <c r="M10" s="30"/>
      <c r="N10" s="30"/>
      <c r="O10" s="30"/>
      <c r="P10" s="30"/>
      <c r="Q10" s="30"/>
      <c r="R10" s="32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11.25" customHeight="1">
      <c r="A11" s="26"/>
      <c r="B11" s="27"/>
      <c r="C11" s="27"/>
      <c r="D11" s="28"/>
      <c r="E11" s="29"/>
      <c r="F11" s="29"/>
      <c r="G11" s="29"/>
      <c r="H11" s="30"/>
      <c r="I11" s="28"/>
      <c r="J11" s="31"/>
      <c r="K11" s="31"/>
      <c r="L11" s="30"/>
      <c r="M11" s="30"/>
      <c r="N11" s="30"/>
      <c r="O11" s="30"/>
      <c r="P11" s="30"/>
      <c r="Q11" s="30"/>
      <c r="R11" s="32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11.25" customHeight="1">
      <c r="A12" s="26"/>
      <c r="B12" s="27"/>
      <c r="C12" s="27"/>
      <c r="D12" s="28"/>
      <c r="E12" s="29"/>
      <c r="F12" s="29"/>
      <c r="G12" s="29"/>
      <c r="H12" s="30"/>
      <c r="I12" s="28"/>
      <c r="J12" s="31"/>
      <c r="K12" s="31"/>
      <c r="L12" s="30"/>
      <c r="M12" s="30"/>
      <c r="N12" s="30"/>
      <c r="O12" s="30"/>
      <c r="P12" s="30"/>
      <c r="Q12" s="30"/>
      <c r="R12" s="32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11.25" customHeight="1">
      <c r="A13" s="26"/>
      <c r="B13" s="27"/>
      <c r="C13" s="27"/>
      <c r="D13" s="28"/>
      <c r="E13" s="29"/>
      <c r="F13" s="29"/>
      <c r="G13" s="29"/>
      <c r="H13" s="30"/>
      <c r="I13" s="28"/>
      <c r="J13" s="31"/>
      <c r="K13" s="31"/>
      <c r="L13" s="30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</row>
    <row r="14" spans="1:35" s="33" customFormat="1" ht="11.25" customHeight="1">
      <c r="A14" s="26"/>
      <c r="B14" s="27"/>
      <c r="C14" s="27"/>
      <c r="D14" s="28"/>
      <c r="E14" s="29"/>
      <c r="F14" s="29"/>
      <c r="G14" s="29"/>
      <c r="H14" s="30"/>
      <c r="I14" s="28"/>
      <c r="J14" s="31"/>
      <c r="K14" s="31"/>
      <c r="L14" s="30"/>
      <c r="M14" s="30"/>
      <c r="N14" s="30"/>
      <c r="O14" s="30"/>
      <c r="P14" s="30"/>
      <c r="Q14" s="30"/>
      <c r="R14" s="32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</row>
    <row r="15" spans="1:35" s="33" customFormat="1" ht="11.25" customHeight="1">
      <c r="A15" s="26"/>
      <c r="B15" s="27"/>
      <c r="C15" s="27"/>
      <c r="D15" s="34"/>
      <c r="E15" s="29"/>
      <c r="F15" s="29"/>
      <c r="G15" s="29"/>
      <c r="H15" s="30"/>
      <c r="I15" s="28"/>
      <c r="J15" s="31"/>
      <c r="K15" s="31"/>
      <c r="L15" s="30"/>
      <c r="M15" s="30"/>
      <c r="N15" s="30"/>
      <c r="O15" s="30"/>
      <c r="P15" s="30"/>
      <c r="Q15" s="30"/>
      <c r="R15" s="32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</row>
    <row r="16" spans="1:35" s="33" customFormat="1" ht="11.25" customHeight="1">
      <c r="A16" s="26"/>
      <c r="B16" s="27"/>
      <c r="C16" s="27"/>
      <c r="D16" s="28"/>
      <c r="E16" s="29"/>
      <c r="F16" s="29"/>
      <c r="G16" s="29"/>
      <c r="H16" s="30"/>
      <c r="I16" s="28"/>
      <c r="J16" s="31"/>
      <c r="K16" s="31"/>
      <c r="L16" s="30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</row>
    <row r="17" spans="1:35" s="33" customFormat="1" ht="11.25" customHeight="1">
      <c r="A17" s="26"/>
      <c r="B17" s="27"/>
      <c r="C17" s="27"/>
      <c r="D17" s="28"/>
      <c r="E17" s="29"/>
      <c r="F17" s="29"/>
      <c r="G17" s="29"/>
      <c r="H17" s="30"/>
      <c r="I17" s="28"/>
      <c r="J17" s="31"/>
      <c r="K17" s="31"/>
      <c r="L17" s="30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</row>
    <row r="18" spans="1:35" s="33" customFormat="1" ht="11.25" customHeight="1">
      <c r="A18" s="26"/>
      <c r="B18" s="27"/>
      <c r="C18" s="27"/>
      <c r="D18" s="28"/>
      <c r="E18" s="29"/>
      <c r="F18" s="29"/>
      <c r="G18" s="29"/>
      <c r="H18" s="30"/>
      <c r="I18" s="28"/>
      <c r="J18" s="31"/>
      <c r="K18" s="31"/>
      <c r="L18" s="30"/>
      <c r="M18" s="30"/>
      <c r="N18" s="30"/>
      <c r="O18" s="30"/>
      <c r="P18" s="30"/>
      <c r="Q18" s="30"/>
      <c r="R18" s="32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</row>
    <row r="19" spans="1:35" s="33" customFormat="1" ht="10.5" customHeight="1">
      <c r="A19" s="26"/>
      <c r="B19" s="27"/>
      <c r="C19" s="27"/>
      <c r="D19" s="28"/>
      <c r="E19" s="29"/>
      <c r="F19" s="29"/>
      <c r="G19" s="29"/>
      <c r="H19" s="30"/>
      <c r="I19" s="28"/>
      <c r="J19" s="31"/>
      <c r="K19" s="31"/>
      <c r="L19" s="30"/>
      <c r="M19" s="30"/>
      <c r="N19" s="30"/>
      <c r="O19" s="30"/>
      <c r="P19" s="30"/>
      <c r="Q19" s="30"/>
      <c r="R19" s="32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</row>
    <row r="20" spans="1:35" s="33" customFormat="1" ht="11.25" customHeight="1">
      <c r="A20" s="26"/>
      <c r="B20" s="27"/>
      <c r="C20" s="27"/>
      <c r="D20" s="28"/>
      <c r="E20" s="29"/>
      <c r="F20" s="29"/>
      <c r="G20" s="29"/>
      <c r="H20" s="30"/>
      <c r="I20" s="28"/>
      <c r="J20" s="31"/>
      <c r="K20" s="31"/>
      <c r="L20" s="30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</row>
    <row r="21" spans="1:35" s="33" customFormat="1" ht="11.25" customHeight="1">
      <c r="A21" s="26"/>
      <c r="B21" s="27"/>
      <c r="C21" s="27"/>
      <c r="D21" s="28"/>
      <c r="E21" s="29"/>
      <c r="F21" s="29"/>
      <c r="G21" s="29"/>
      <c r="H21" s="30"/>
      <c r="I21" s="28"/>
      <c r="J21" s="31"/>
      <c r="K21" s="31"/>
      <c r="L21" s="30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</row>
    <row r="22" spans="1:35" s="33" customFormat="1" ht="11.25" customHeight="1">
      <c r="A22" s="26"/>
      <c r="B22" s="27"/>
      <c r="C22" s="27"/>
      <c r="D22" s="28"/>
      <c r="E22" s="29"/>
      <c r="F22" s="29"/>
      <c r="G22" s="29"/>
      <c r="H22" s="30"/>
      <c r="I22" s="30"/>
      <c r="J22" s="31"/>
      <c r="K22" s="31"/>
      <c r="L22" s="30"/>
      <c r="M22" s="30"/>
      <c r="N22" s="30"/>
      <c r="O22" s="30"/>
      <c r="P22" s="30"/>
      <c r="Q22" s="30"/>
      <c r="R22" s="32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</row>
    <row r="23" spans="1:35" s="33" customFormat="1" ht="11.25" customHeight="1">
      <c r="A23" s="26"/>
      <c r="B23" s="27"/>
      <c r="C23" s="27"/>
      <c r="D23" s="28"/>
      <c r="E23" s="29"/>
      <c r="F23" s="29"/>
      <c r="G23" s="29"/>
      <c r="H23" s="30"/>
      <c r="I23" s="30"/>
      <c r="J23" s="31"/>
      <c r="K23" s="31"/>
      <c r="L23" s="30"/>
      <c r="M23" s="30"/>
      <c r="N23" s="30"/>
      <c r="O23" s="30"/>
      <c r="P23" s="30"/>
      <c r="Q23" s="30"/>
      <c r="R23" s="32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</row>
    <row r="24" spans="1:35" s="33" customFormat="1" ht="11.25" customHeight="1">
      <c r="A24" s="26"/>
      <c r="B24" s="27"/>
      <c r="C24" s="27"/>
      <c r="D24" s="28"/>
      <c r="E24" s="29"/>
      <c r="F24" s="29"/>
      <c r="G24" s="29"/>
      <c r="H24" s="30"/>
      <c r="I24" s="30"/>
      <c r="J24" s="31"/>
      <c r="K24" s="31"/>
      <c r="L24" s="30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</row>
    <row r="25" spans="1:35" s="33" customFormat="1" ht="11.25" customHeight="1">
      <c r="A25" s="26"/>
      <c r="B25" s="27"/>
      <c r="C25" s="27"/>
      <c r="D25" s="28"/>
      <c r="E25" s="29"/>
      <c r="F25" s="29"/>
      <c r="G25" s="29"/>
      <c r="H25" s="30"/>
      <c r="I25" s="30"/>
      <c r="J25" s="31"/>
      <c r="K25" s="31"/>
      <c r="L25" s="30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</row>
    <row r="26" spans="1:35" s="33" customFormat="1" ht="11.25" customHeight="1">
      <c r="A26" s="26"/>
      <c r="B26" s="27"/>
      <c r="C26" s="27"/>
      <c r="D26" s="28"/>
      <c r="E26" s="29"/>
      <c r="F26" s="29"/>
      <c r="G26" s="29"/>
      <c r="H26" s="30"/>
      <c r="I26" s="30"/>
      <c r="J26" s="31"/>
      <c r="K26" s="31"/>
      <c r="L26" s="30"/>
      <c r="M26" s="30"/>
      <c r="N26" s="30"/>
      <c r="O26" s="30"/>
      <c r="P26" s="30"/>
      <c r="Q26" s="30"/>
      <c r="R26" s="32"/>
      <c r="S26" s="31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3" customFormat="1" ht="11.25" customHeight="1">
      <c r="A27" s="26"/>
      <c r="B27" s="27"/>
      <c r="C27" s="27"/>
      <c r="D27" s="28"/>
      <c r="E27" s="29"/>
      <c r="F27" s="29"/>
      <c r="G27" s="29"/>
      <c r="H27" s="30"/>
      <c r="I27" s="30"/>
      <c r="J27" s="31"/>
      <c r="K27" s="31"/>
      <c r="L27" s="30"/>
      <c r="M27" s="30"/>
      <c r="N27" s="30"/>
      <c r="O27" s="30"/>
      <c r="P27" s="30"/>
      <c r="Q27" s="30"/>
      <c r="R27" s="32"/>
      <c r="S27" s="31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3" customFormat="1" ht="11.25" customHeight="1">
      <c r="A28" s="26"/>
      <c r="B28" s="27"/>
      <c r="C28" s="27"/>
      <c r="D28" s="30"/>
      <c r="E28" s="29"/>
      <c r="F28" s="29"/>
      <c r="G28" s="29"/>
      <c r="H28" s="30"/>
      <c r="I28" s="30"/>
      <c r="J28" s="31"/>
      <c r="K28" s="31"/>
      <c r="L28" s="31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40" customFormat="1" ht="15.75" customHeight="1">
      <c r="A29" s="35"/>
      <c r="B29" s="36"/>
      <c r="C29" s="27"/>
      <c r="D29" s="36"/>
      <c r="E29" s="29"/>
      <c r="F29" s="29"/>
      <c r="G29" s="29"/>
      <c r="H29" s="37"/>
      <c r="I29" s="35"/>
      <c r="J29" s="35"/>
      <c r="K29" s="38"/>
      <c r="L29" s="38"/>
      <c r="M29" s="39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</row>
    <row r="30" spans="1:35" s="40" customFormat="1" ht="15.75" customHeight="1">
      <c r="A30" s="35"/>
      <c r="B30" s="36"/>
      <c r="C30" s="27"/>
      <c r="D30" s="37"/>
      <c r="E30" s="29"/>
      <c r="F30" s="29"/>
      <c r="G30" s="29"/>
      <c r="H30" s="37"/>
      <c r="I30" s="35"/>
      <c r="J30" s="35"/>
      <c r="K30" s="38"/>
      <c r="L30" s="38"/>
      <c r="M30" s="39"/>
      <c r="N30" s="38"/>
      <c r="O30" s="38"/>
      <c r="P30" s="38"/>
      <c r="Q30" s="38"/>
      <c r="R30" s="38"/>
      <c r="S30" s="38"/>
      <c r="T30" s="39"/>
      <c r="U30" s="39"/>
      <c r="V30" s="39"/>
      <c r="W30" s="39"/>
      <c r="X30" s="39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40" customFormat="1" ht="15.75" customHeight="1">
      <c r="A31" s="35"/>
      <c r="B31" s="36"/>
      <c r="C31" s="36"/>
      <c r="D31" s="37"/>
      <c r="E31" s="29"/>
      <c r="F31" s="29"/>
      <c r="G31" s="29"/>
      <c r="H31" s="37"/>
      <c r="I31" s="35"/>
      <c r="J31" s="35"/>
      <c r="K31" s="38"/>
      <c r="L31" s="38"/>
      <c r="M31" s="39"/>
      <c r="N31" s="38"/>
      <c r="O31" s="38"/>
      <c r="P31" s="38"/>
      <c r="Q31" s="38"/>
      <c r="R31" s="38"/>
      <c r="S31" s="38"/>
      <c r="T31" s="39"/>
      <c r="U31" s="39"/>
      <c r="V31" s="38"/>
      <c r="W31" s="39"/>
      <c r="X31" s="39"/>
      <c r="Y31" s="39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43" customFormat="1" ht="15.75" customHeight="1">
      <c r="A32" s="41"/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1"/>
      <c r="R32" s="41"/>
      <c r="S32" s="41"/>
      <c r="T32" s="36"/>
      <c r="U32" s="27"/>
      <c r="V32" s="41"/>
      <c r="W32" s="42"/>
      <c r="X32" s="41"/>
      <c r="Y32" s="41"/>
      <c r="Z32" s="41"/>
      <c r="AA32" s="42"/>
      <c r="AB32" s="41"/>
      <c r="AC32" s="41"/>
      <c r="AD32" s="41"/>
      <c r="AE32" s="41"/>
      <c r="AF32" s="41"/>
      <c r="AG32" s="41"/>
      <c r="AH32" s="41"/>
      <c r="AI32" s="41"/>
    </row>
    <row r="33" spans="1:35" s="40" customFormat="1" ht="15.75" customHeight="1">
      <c r="A33" s="35"/>
      <c r="B33" s="35"/>
      <c r="C33" s="42"/>
      <c r="D33" s="41"/>
      <c r="E33" s="35"/>
      <c r="F33" s="35"/>
      <c r="G33" s="35"/>
      <c r="H33" s="35"/>
      <c r="I33" s="35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  <row r="34" spans="1:35" s="40" customFormat="1" ht="12.75" customHeight="1">
      <c r="A34" s="35"/>
      <c r="B34" s="35"/>
      <c r="C34" s="41"/>
      <c r="D34" s="41"/>
      <c r="E34" s="35"/>
      <c r="F34" s="35"/>
      <c r="G34" s="44"/>
      <c r="H34" s="35"/>
      <c r="I34" s="35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</row>
    <row r="35" spans="1:35" s="40" customFormat="1" ht="25.5" customHeight="1">
      <c r="A35" s="50"/>
      <c r="B35" s="51"/>
      <c r="C35" s="51"/>
      <c r="D35" s="42"/>
      <c r="E35" s="35"/>
      <c r="F35" s="35"/>
      <c r="G35" s="35"/>
      <c r="H35" s="35"/>
      <c r="I35" s="35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40" customFormat="1" ht="15.75" customHeight="1">
      <c r="A36" s="35"/>
      <c r="B36" s="35"/>
      <c r="C36" s="42"/>
      <c r="D36" s="41"/>
      <c r="E36" s="35"/>
      <c r="F36" s="35"/>
      <c r="G36" s="35"/>
      <c r="H36" s="35"/>
      <c r="I36" s="35"/>
      <c r="J36" s="35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40" customFormat="1" ht="33" customHeight="1">
      <c r="A37" s="50"/>
      <c r="B37" s="51"/>
      <c r="C37" s="51"/>
      <c r="D37" s="41"/>
      <c r="E37" s="35"/>
      <c r="F37" s="35"/>
      <c r="G37" s="35"/>
      <c r="H37" s="35"/>
      <c r="I37" s="35"/>
      <c r="J37" s="3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s="40" customFormat="1" ht="15.75" customHeight="1">
      <c r="A38" s="35"/>
      <c r="B38" s="35"/>
      <c r="C38" s="41"/>
      <c r="D38" s="41"/>
      <c r="E38" s="35"/>
      <c r="F38" s="35"/>
      <c r="G38" s="35"/>
      <c r="H38" s="35"/>
      <c r="I38" s="35"/>
      <c r="J38" s="35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</row>
    <row r="39" spans="1:35" s="45" customFormat="1" ht="15.75" customHeight="1">
      <c r="A39" s="37"/>
      <c r="B39" s="37"/>
      <c r="C39" s="36"/>
      <c r="D39" s="36"/>
      <c r="E39" s="37"/>
      <c r="F39" s="37"/>
      <c r="G39" s="37"/>
      <c r="H39" s="37"/>
      <c r="I39" s="37"/>
      <c r="J39" s="37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5" customFormat="1" ht="15.75" customHeight="1">
      <c r="A40" s="37"/>
      <c r="B40" s="37"/>
      <c r="C40" s="36"/>
      <c r="D40" s="36"/>
      <c r="E40" s="37"/>
      <c r="F40" s="37"/>
      <c r="G40" s="37"/>
      <c r="H40" s="37"/>
      <c r="I40" s="37"/>
      <c r="J40" s="37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45" customFormat="1" ht="15.75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45" customFormat="1" ht="15.75" customHeight="1">
      <c r="A42" s="37"/>
      <c r="B42" s="37"/>
      <c r="C42" s="36"/>
      <c r="D42" s="36"/>
      <c r="E42" s="37"/>
      <c r="F42" s="37"/>
      <c r="G42" s="37"/>
      <c r="H42" s="37"/>
      <c r="I42" s="37"/>
      <c r="J42" s="37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45" customFormat="1" ht="15.75" customHeight="1">
      <c r="A43" s="37"/>
      <c r="B43" s="37"/>
      <c r="C43" s="36"/>
      <c r="D43" s="36"/>
      <c r="E43" s="37"/>
      <c r="F43" s="37"/>
      <c r="G43" s="37"/>
      <c r="H43" s="37"/>
      <c r="I43" s="37"/>
      <c r="J43" s="37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45" customFormat="1" ht="15.75" customHeight="1">
      <c r="A44" s="37"/>
      <c r="B44" s="37"/>
      <c r="C44" s="36"/>
      <c r="D44" s="36"/>
      <c r="E44" s="37"/>
      <c r="F44" s="37"/>
      <c r="G44" s="37"/>
      <c r="H44" s="37"/>
      <c r="I44" s="37"/>
      <c r="J44" s="37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45" customFormat="1" ht="15.75" customHeight="1">
      <c r="A45" s="37"/>
      <c r="B45" s="37"/>
      <c r="C45" s="36"/>
      <c r="D45" s="36"/>
      <c r="E45" s="37"/>
      <c r="F45" s="37"/>
      <c r="G45" s="37"/>
      <c r="H45" s="37"/>
      <c r="I45" s="37"/>
      <c r="J45" s="37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45" customFormat="1" ht="15.75" customHeight="1">
      <c r="A46" s="37"/>
      <c r="B46" s="37"/>
      <c r="C46" s="36"/>
      <c r="D46" s="36"/>
      <c r="E46" s="37"/>
      <c r="F46" s="37"/>
      <c r="G46" s="37"/>
      <c r="H46" s="37"/>
      <c r="I46" s="37"/>
      <c r="J46" s="37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45" customFormat="1" ht="15.75" customHeight="1">
      <c r="A47" s="37"/>
      <c r="B47" s="37"/>
      <c r="C47" s="36"/>
      <c r="D47" s="36"/>
      <c r="E47" s="37"/>
      <c r="F47" s="37"/>
      <c r="G47" s="37"/>
      <c r="H47" s="37"/>
      <c r="I47" s="37"/>
      <c r="J47" s="37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3:35" s="45" customFormat="1" ht="15.75" customHeight="1">
      <c r="C48" s="46"/>
      <c r="D48" s="46"/>
      <c r="K48" s="47"/>
      <c r="L48" s="47"/>
      <c r="M48" s="47"/>
      <c r="N48" s="47"/>
      <c r="O48" s="47"/>
      <c r="P48" s="47"/>
      <c r="Q48" s="47"/>
      <c r="R48" s="4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3:35" s="45" customFormat="1" ht="15.75" customHeight="1">
      <c r="C49" s="46"/>
      <c r="D49" s="46"/>
      <c r="K49" s="47"/>
      <c r="L49" s="47"/>
      <c r="M49" s="47"/>
      <c r="N49" s="47"/>
      <c r="O49" s="47"/>
      <c r="P49" s="47"/>
      <c r="Q49" s="47"/>
      <c r="R49" s="4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3:35" s="45" customFormat="1" ht="15.75" customHeight="1">
      <c r="C50" s="46"/>
      <c r="D50" s="46"/>
      <c r="K50" s="47"/>
      <c r="L50" s="47"/>
      <c r="M50" s="47"/>
      <c r="N50" s="47"/>
      <c r="O50" s="47"/>
      <c r="P50" s="47"/>
      <c r="Q50" s="47"/>
      <c r="R50" s="4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3:35" s="45" customFormat="1" ht="15.75" customHeight="1">
      <c r="C51" s="46"/>
      <c r="D51" s="46"/>
      <c r="K51" s="47"/>
      <c r="L51" s="47"/>
      <c r="M51" s="47"/>
      <c r="N51" s="47"/>
      <c r="O51" s="47"/>
      <c r="P51" s="47"/>
      <c r="Q51" s="47"/>
      <c r="R51" s="4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9:35" ht="15.75" customHeight="1"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9:35" ht="15.75" customHeight="1"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35:C35"/>
    <mergeCell ref="A37:C37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2016-12-06T10:14:36Z</cp:lastPrinted>
  <dcterms:created xsi:type="dcterms:W3CDTF">1996-10-08T23:32:33Z</dcterms:created>
  <dcterms:modified xsi:type="dcterms:W3CDTF">2017-11-28T06:46:58Z</dcterms:modified>
  <cp:category/>
  <cp:version/>
  <cp:contentType/>
  <cp:contentStatus/>
</cp:coreProperties>
</file>